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4355" windowHeight="4695"/>
  </bookViews>
  <sheets>
    <sheet name="Титульник" sheetId="1" r:id="rId1"/>
    <sheet name="День 1 Понедельник" sheetId="2" r:id="rId2"/>
    <sheet name="День 2 Вторник" sheetId="3" r:id="rId3"/>
    <sheet name="День 3 Среда" sheetId="4" r:id="rId4"/>
    <sheet name="День 4 Четверг" sheetId="5" r:id="rId5"/>
    <sheet name="День 5 Пятница" sheetId="6" r:id="rId6"/>
    <sheet name="День 8 Среда" sheetId="9" r:id="rId7"/>
    <sheet name="День 6 понедельник" sheetId="7" r:id="rId8"/>
    <sheet name="День 7 Вторник" sheetId="8" r:id="rId9"/>
    <sheet name="День 9 Четверг" sheetId="10" r:id="rId10"/>
    <sheet name="День 10 Пятница" sheetId="11" r:id="rId11"/>
  </sheets>
  <calcPr calcId="144525"/>
</workbook>
</file>

<file path=xl/calcChain.xml><?xml version="1.0" encoding="utf-8"?>
<calcChain xmlns="http://schemas.openxmlformats.org/spreadsheetml/2006/main">
  <c r="O53" i="4" l="1"/>
  <c r="N53" i="4"/>
  <c r="M53" i="4"/>
  <c r="L53" i="4"/>
  <c r="K53" i="4"/>
  <c r="J53" i="4"/>
  <c r="I53" i="4"/>
  <c r="H53" i="4"/>
  <c r="G53" i="4"/>
  <c r="F53" i="4"/>
  <c r="E53" i="4"/>
  <c r="O63" i="3" l="1"/>
  <c r="N63" i="3"/>
  <c r="M63" i="3"/>
  <c r="L63" i="3"/>
  <c r="K63" i="3"/>
  <c r="J63" i="3"/>
  <c r="I63" i="3"/>
  <c r="H63" i="3"/>
  <c r="G63" i="3"/>
  <c r="F63" i="3"/>
  <c r="E63" i="3"/>
  <c r="O50" i="2"/>
  <c r="N50" i="2"/>
  <c r="M50" i="2"/>
  <c r="L50" i="2"/>
  <c r="K50" i="2"/>
  <c r="J50" i="2"/>
  <c r="I50" i="2"/>
  <c r="H50" i="2"/>
  <c r="G50" i="2"/>
  <c r="F50" i="2"/>
  <c r="E50" i="2"/>
  <c r="O20" i="11"/>
  <c r="O54" i="11" s="1"/>
  <c r="N20" i="11"/>
  <c r="M20" i="11"/>
  <c r="M54" i="11" s="1"/>
  <c r="L20" i="11"/>
  <c r="K20" i="11"/>
  <c r="K54" i="11" s="1"/>
  <c r="J20" i="11"/>
  <c r="I20" i="11"/>
  <c r="I54" i="11" s="1"/>
  <c r="H20" i="11"/>
  <c r="G20" i="11"/>
  <c r="G54" i="11" s="1"/>
  <c r="F20" i="11"/>
  <c r="E20" i="11"/>
  <c r="E61" i="11" s="1"/>
  <c r="O20" i="10"/>
  <c r="N20" i="10"/>
  <c r="M20" i="10"/>
  <c r="L20" i="10"/>
  <c r="K20" i="10"/>
  <c r="J20" i="10"/>
  <c r="I20" i="10"/>
  <c r="H20" i="10"/>
  <c r="G20" i="10"/>
  <c r="F20" i="10"/>
  <c r="E20" i="10"/>
  <c r="O25" i="9"/>
  <c r="N25" i="9"/>
  <c r="M25" i="9"/>
  <c r="L25" i="9"/>
  <c r="K25" i="9"/>
  <c r="J25" i="9"/>
  <c r="I25" i="9"/>
  <c r="H25" i="9"/>
  <c r="G25" i="9"/>
  <c r="F25" i="9"/>
  <c r="E25" i="9"/>
  <c r="O22" i="8"/>
  <c r="N22" i="8"/>
  <c r="M22" i="8"/>
  <c r="L22" i="8"/>
  <c r="K22" i="8"/>
  <c r="J22" i="8"/>
  <c r="I22" i="8"/>
  <c r="H22" i="8"/>
  <c r="G22" i="8"/>
  <c r="F22" i="8"/>
  <c r="E22" i="8"/>
  <c r="O23" i="7"/>
  <c r="N23" i="7"/>
  <c r="M23" i="7"/>
  <c r="L23" i="7"/>
  <c r="K23" i="7"/>
  <c r="J23" i="7"/>
  <c r="I23" i="7"/>
  <c r="H23" i="7"/>
  <c r="G23" i="7"/>
  <c r="F23" i="7"/>
  <c r="E23" i="7"/>
  <c r="O22" i="6"/>
  <c r="N22" i="6"/>
  <c r="M22" i="6"/>
  <c r="L22" i="6"/>
  <c r="K22" i="6"/>
  <c r="J22" i="6"/>
  <c r="I22" i="6"/>
  <c r="H22" i="6"/>
  <c r="G22" i="6"/>
  <c r="F22" i="6"/>
  <c r="E22" i="6"/>
  <c r="O21" i="5"/>
  <c r="N21" i="5"/>
  <c r="M21" i="5"/>
  <c r="L21" i="5"/>
  <c r="K21" i="5"/>
  <c r="J21" i="5"/>
  <c r="I21" i="5"/>
  <c r="H21" i="5"/>
  <c r="G21" i="5"/>
  <c r="F21" i="5"/>
  <c r="E21" i="5"/>
  <c r="O25" i="4"/>
  <c r="O54" i="4" s="1"/>
  <c r="O59" i="4" s="1"/>
  <c r="N25" i="4"/>
  <c r="N54" i="4" s="1"/>
  <c r="N59" i="4" s="1"/>
  <c r="M25" i="4"/>
  <c r="M54" i="4" s="1"/>
  <c r="M59" i="4" s="1"/>
  <c r="L25" i="4"/>
  <c r="L54" i="4" s="1"/>
  <c r="L59" i="4" s="1"/>
  <c r="K25" i="4"/>
  <c r="K54" i="4" s="1"/>
  <c r="K59" i="4" s="1"/>
  <c r="J25" i="4"/>
  <c r="J54" i="4" s="1"/>
  <c r="J59" i="4" s="1"/>
  <c r="I25" i="4"/>
  <c r="I54" i="4" s="1"/>
  <c r="I59" i="4" s="1"/>
  <c r="H25" i="4"/>
  <c r="H54" i="4" s="1"/>
  <c r="H59" i="4" s="1"/>
  <c r="G25" i="4"/>
  <c r="G54" i="4" s="1"/>
  <c r="G59" i="4" s="1"/>
  <c r="F25" i="4"/>
  <c r="F54" i="4" s="1"/>
  <c r="F59" i="4" s="1"/>
  <c r="E25" i="4"/>
  <c r="E54" i="4" s="1"/>
  <c r="E59" i="4" s="1"/>
  <c r="O20" i="2"/>
  <c r="O51" i="2" s="1"/>
  <c r="O56" i="2" s="1"/>
  <c r="N20" i="2"/>
  <c r="N51" i="2" s="1"/>
  <c r="N56" i="2" s="1"/>
  <c r="M20" i="2"/>
  <c r="M51" i="2" s="1"/>
  <c r="M56" i="2" s="1"/>
  <c r="L20" i="2"/>
  <c r="L51" i="2" s="1"/>
  <c r="L56" i="2" s="1"/>
  <c r="K20" i="2"/>
  <c r="K51" i="2" s="1"/>
  <c r="K56" i="2" s="1"/>
  <c r="J20" i="2"/>
  <c r="J51" i="2" s="1"/>
  <c r="J56" i="2" s="1"/>
  <c r="I20" i="2"/>
  <c r="I51" i="2" s="1"/>
  <c r="I56" i="2" s="1"/>
  <c r="H20" i="2"/>
  <c r="H51" i="2" s="1"/>
  <c r="H56" i="2" s="1"/>
  <c r="G20" i="2"/>
  <c r="G51" i="2" s="1"/>
  <c r="G56" i="2" s="1"/>
  <c r="F20" i="2"/>
  <c r="F51" i="2" s="1"/>
  <c r="F56" i="2" s="1"/>
  <c r="E20" i="2"/>
  <c r="E51" i="2" s="1"/>
  <c r="E56" i="2" s="1"/>
  <c r="O24" i="3"/>
  <c r="O64" i="3" s="1"/>
  <c r="O69" i="3" s="1"/>
  <c r="N24" i="3"/>
  <c r="N64" i="3" s="1"/>
  <c r="N69" i="3" s="1"/>
  <c r="M24" i="3"/>
  <c r="M64" i="3" s="1"/>
  <c r="M69" i="3" s="1"/>
  <c r="L24" i="3"/>
  <c r="L64" i="3" s="1"/>
  <c r="L69" i="3" s="1"/>
  <c r="K24" i="3"/>
  <c r="K64" i="3" s="1"/>
  <c r="K69" i="3" s="1"/>
  <c r="J24" i="3"/>
  <c r="J64" i="3" s="1"/>
  <c r="J69" i="3" s="1"/>
  <c r="I24" i="3"/>
  <c r="I64" i="3" s="1"/>
  <c r="I69" i="3" s="1"/>
  <c r="H24" i="3"/>
  <c r="H64" i="3" s="1"/>
  <c r="H69" i="3" s="1"/>
  <c r="G24" i="3"/>
  <c r="G64" i="3" s="1"/>
  <c r="G69" i="3" s="1"/>
  <c r="F24" i="3"/>
  <c r="F64" i="3" s="1"/>
  <c r="F69" i="3" s="1"/>
  <c r="E24" i="3"/>
  <c r="E64" i="3" s="1"/>
  <c r="E69" i="3" s="1"/>
  <c r="O60" i="11"/>
  <c r="M60" i="11"/>
  <c r="L60" i="11"/>
  <c r="H60" i="11"/>
  <c r="G60" i="11"/>
  <c r="F60" i="11"/>
  <c r="E60" i="11"/>
  <c r="O53" i="11"/>
  <c r="N53" i="11"/>
  <c r="N54" i="11" s="1"/>
  <c r="M53" i="11"/>
  <c r="L53" i="11"/>
  <c r="L61" i="11" s="1"/>
  <c r="K53" i="11"/>
  <c r="J53" i="11"/>
  <c r="J61" i="11" s="1"/>
  <c r="I53" i="11"/>
  <c r="H53" i="11"/>
  <c r="G53" i="11"/>
  <c r="F53" i="11"/>
  <c r="F61" i="11" s="1"/>
  <c r="E53" i="11"/>
  <c r="L54" i="11"/>
  <c r="H54" i="11"/>
  <c r="G61" i="11" l="1"/>
  <c r="F54" i="11"/>
  <c r="J54" i="11"/>
  <c r="I61" i="11"/>
  <c r="M61" i="11"/>
  <c r="N61" i="11"/>
  <c r="O61" i="11"/>
  <c r="K61" i="11"/>
  <c r="H61" i="11"/>
  <c r="E54" i="11"/>
  <c r="O60" i="10" l="1"/>
  <c r="N60" i="10"/>
  <c r="M60" i="10"/>
  <c r="M61" i="10" s="1"/>
  <c r="L60" i="10"/>
  <c r="K60" i="10"/>
  <c r="J60" i="10"/>
  <c r="I60" i="10"/>
  <c r="I61" i="10" s="1"/>
  <c r="H60" i="10"/>
  <c r="G60" i="10"/>
  <c r="F60" i="10"/>
  <c r="E60" i="10"/>
  <c r="O55" i="10"/>
  <c r="N55" i="10"/>
  <c r="M55" i="10"/>
  <c r="L55" i="10"/>
  <c r="K55" i="10"/>
  <c r="J55" i="10"/>
  <c r="I55" i="10"/>
  <c r="H55" i="10"/>
  <c r="G55" i="10"/>
  <c r="F55" i="10"/>
  <c r="F56" i="10" s="1"/>
  <c r="E55" i="10"/>
  <c r="O56" i="10"/>
  <c r="N56" i="10"/>
  <c r="K56" i="10"/>
  <c r="J56" i="10"/>
  <c r="G56" i="10"/>
  <c r="E61" i="10"/>
  <c r="O67" i="9"/>
  <c r="N67" i="9"/>
  <c r="M67" i="9"/>
  <c r="L67" i="9"/>
  <c r="L68" i="9" s="1"/>
  <c r="K67" i="9"/>
  <c r="J67" i="9"/>
  <c r="I67" i="9"/>
  <c r="H67" i="9"/>
  <c r="H68" i="9" s="1"/>
  <c r="G67" i="9"/>
  <c r="F67" i="9"/>
  <c r="E67" i="9"/>
  <c r="M63" i="9"/>
  <c r="O62" i="9"/>
  <c r="N62" i="9"/>
  <c r="N63" i="9" s="1"/>
  <c r="M62" i="9"/>
  <c r="L62" i="9"/>
  <c r="L63" i="9" s="1"/>
  <c r="K62" i="9"/>
  <c r="J62" i="9"/>
  <c r="J63" i="9" s="1"/>
  <c r="I62" i="9"/>
  <c r="I63" i="9" s="1"/>
  <c r="H62" i="9"/>
  <c r="H63" i="9" s="1"/>
  <c r="G62" i="9"/>
  <c r="F62" i="9"/>
  <c r="F63" i="9" s="1"/>
  <c r="E62" i="9"/>
  <c r="E63" i="9" s="1"/>
  <c r="O68" i="9"/>
  <c r="M68" i="9"/>
  <c r="K63" i="9"/>
  <c r="I68" i="9"/>
  <c r="G63" i="9"/>
  <c r="E68" i="9"/>
  <c r="O58" i="8"/>
  <c r="N58" i="8"/>
  <c r="M58" i="8"/>
  <c r="L58" i="8"/>
  <c r="K58" i="8"/>
  <c r="J58" i="8"/>
  <c r="I58" i="8"/>
  <c r="H58" i="8"/>
  <c r="G58" i="8"/>
  <c r="F58" i="8"/>
  <c r="E58" i="8"/>
  <c r="O54" i="8"/>
  <c r="K54" i="8"/>
  <c r="G54" i="8"/>
  <c r="O53" i="8"/>
  <c r="N53" i="8"/>
  <c r="N54" i="8" s="1"/>
  <c r="M53" i="8"/>
  <c r="L53" i="8"/>
  <c r="L54" i="8" s="1"/>
  <c r="K53" i="8"/>
  <c r="J53" i="8"/>
  <c r="J54" i="8" s="1"/>
  <c r="I53" i="8"/>
  <c r="H53" i="8"/>
  <c r="H54" i="8" s="1"/>
  <c r="G53" i="8"/>
  <c r="F53" i="8"/>
  <c r="F54" i="8" s="1"/>
  <c r="E53" i="8"/>
  <c r="O59" i="8"/>
  <c r="M54" i="8"/>
  <c r="K59" i="8"/>
  <c r="I59" i="8"/>
  <c r="G59" i="8"/>
  <c r="E54" i="8"/>
  <c r="O59" i="7"/>
  <c r="N59" i="7"/>
  <c r="M59" i="7"/>
  <c r="L59" i="7"/>
  <c r="K59" i="7"/>
  <c r="J59" i="7"/>
  <c r="I59" i="7"/>
  <c r="H59" i="7"/>
  <c r="G59" i="7"/>
  <c r="F59" i="7"/>
  <c r="E59" i="7"/>
  <c r="M52" i="7"/>
  <c r="E52" i="7"/>
  <c r="O51" i="7"/>
  <c r="N51" i="7"/>
  <c r="N52" i="7" s="1"/>
  <c r="M51" i="7"/>
  <c r="L51" i="7"/>
  <c r="L52" i="7" s="1"/>
  <c r="K51" i="7"/>
  <c r="J51" i="7"/>
  <c r="J52" i="7" s="1"/>
  <c r="I51" i="7"/>
  <c r="I52" i="7" s="1"/>
  <c r="H51" i="7"/>
  <c r="H52" i="7" s="1"/>
  <c r="G51" i="7"/>
  <c r="F51" i="7"/>
  <c r="F52" i="7" s="1"/>
  <c r="E51" i="7"/>
  <c r="O52" i="7"/>
  <c r="M60" i="7"/>
  <c r="K60" i="7"/>
  <c r="I60" i="7"/>
  <c r="G52" i="7"/>
  <c r="E60" i="7"/>
  <c r="O66" i="6"/>
  <c r="N66" i="6"/>
  <c r="M66" i="6"/>
  <c r="L66" i="6"/>
  <c r="L67" i="6" s="1"/>
  <c r="K66" i="6"/>
  <c r="J66" i="6"/>
  <c r="I66" i="6"/>
  <c r="H66" i="6"/>
  <c r="H67" i="6" s="1"/>
  <c r="G66" i="6"/>
  <c r="F66" i="6"/>
  <c r="E66" i="6"/>
  <c r="O61" i="6"/>
  <c r="O62" i="6" s="1"/>
  <c r="N61" i="6"/>
  <c r="M61" i="6"/>
  <c r="M67" i="6" s="1"/>
  <c r="L61" i="6"/>
  <c r="K61" i="6"/>
  <c r="K62" i="6" s="1"/>
  <c r="J61" i="6"/>
  <c r="J62" i="6" s="1"/>
  <c r="I61" i="6"/>
  <c r="I67" i="6" s="1"/>
  <c r="H61" i="6"/>
  <c r="G61" i="6"/>
  <c r="G62" i="6" s="1"/>
  <c r="F61" i="6"/>
  <c r="E61" i="6"/>
  <c r="E67" i="6" s="1"/>
  <c r="N62" i="6"/>
  <c r="F62" i="6"/>
  <c r="O57" i="5"/>
  <c r="N57" i="5"/>
  <c r="M57" i="5"/>
  <c r="L57" i="5"/>
  <c r="K57" i="5"/>
  <c r="J57" i="5"/>
  <c r="I57" i="5"/>
  <c r="H57" i="5"/>
  <c r="G57" i="5"/>
  <c r="F57" i="5"/>
  <c r="E57" i="5"/>
  <c r="L51" i="5"/>
  <c r="O50" i="5"/>
  <c r="O51" i="5" s="1"/>
  <c r="N50" i="5"/>
  <c r="M50" i="5"/>
  <c r="M51" i="5" s="1"/>
  <c r="L50" i="5"/>
  <c r="K50" i="5"/>
  <c r="K51" i="5" s="1"/>
  <c r="J50" i="5"/>
  <c r="I50" i="5"/>
  <c r="I51" i="5" s="1"/>
  <c r="H50" i="5"/>
  <c r="H51" i="5" s="1"/>
  <c r="G50" i="5"/>
  <c r="G51" i="5" s="1"/>
  <c r="F50" i="5"/>
  <c r="E50" i="5"/>
  <c r="E51" i="5" s="1"/>
  <c r="N58" i="5"/>
  <c r="L58" i="5"/>
  <c r="J58" i="5"/>
  <c r="H58" i="5"/>
  <c r="F58" i="5"/>
  <c r="G58" i="5" l="1"/>
  <c r="K58" i="5"/>
  <c r="O58" i="5"/>
  <c r="H60" i="7"/>
  <c r="L60" i="7"/>
  <c r="F59" i="8"/>
  <c r="J59" i="8"/>
  <c r="N59" i="8"/>
  <c r="H61" i="10"/>
  <c r="L61" i="10"/>
  <c r="E56" i="10"/>
  <c r="I56" i="10"/>
  <c r="M56" i="10"/>
  <c r="G61" i="10"/>
  <c r="K61" i="10"/>
  <c r="O61" i="10"/>
  <c r="H56" i="10"/>
  <c r="L56" i="10"/>
  <c r="F61" i="10"/>
  <c r="J61" i="10"/>
  <c r="N61" i="10"/>
  <c r="G68" i="9"/>
  <c r="K68" i="9"/>
  <c r="F68" i="9"/>
  <c r="N68" i="9"/>
  <c r="O63" i="9"/>
  <c r="J68" i="9"/>
  <c r="E59" i="8"/>
  <c r="M59" i="8"/>
  <c r="H59" i="8"/>
  <c r="L59" i="8"/>
  <c r="I54" i="8"/>
  <c r="G60" i="7"/>
  <c r="O60" i="7"/>
  <c r="J60" i="7"/>
  <c r="K52" i="7"/>
  <c r="F60" i="7"/>
  <c r="N60" i="7"/>
  <c r="E62" i="6"/>
  <c r="I62" i="6"/>
  <c r="M62" i="6"/>
  <c r="G67" i="6"/>
  <c r="K67" i="6"/>
  <c r="O67" i="6"/>
  <c r="H62" i="6"/>
  <c r="L62" i="6"/>
  <c r="F67" i="6"/>
  <c r="J67" i="6"/>
  <c r="N67" i="6"/>
  <c r="E58" i="5"/>
  <c r="I58" i="5"/>
  <c r="M58" i="5"/>
  <c r="F51" i="5"/>
  <c r="J51" i="5"/>
  <c r="N51" i="5"/>
</calcChain>
</file>

<file path=xl/sharedStrings.xml><?xml version="1.0" encoding="utf-8"?>
<sst xmlns="http://schemas.openxmlformats.org/spreadsheetml/2006/main" count="933" uniqueCount="267">
  <si>
    <t xml:space="preserve">                                                                                                                                             </t>
  </si>
  <si>
    <t xml:space="preserve">День 1 </t>
  </si>
  <si>
    <t>Понедельник</t>
  </si>
  <si>
    <t>Осенне-зимний период (12-18 лет)</t>
  </si>
  <si>
    <t>№ рецептуры</t>
  </si>
  <si>
    <t>Наименование блюда</t>
  </si>
  <si>
    <t>1 порция</t>
  </si>
  <si>
    <t>Пищевые вещества</t>
  </si>
  <si>
    <t xml:space="preserve">к/кал эн. ценнос </t>
  </si>
  <si>
    <t>Витамины</t>
  </si>
  <si>
    <t>Минеральные вещества</t>
  </si>
  <si>
    <t>брутто,г</t>
  </si>
  <si>
    <t>нетто,г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</si>
  <si>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</si>
  <si>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</si>
  <si>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</si>
  <si>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</si>
  <si>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</si>
  <si>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</si>
  <si>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</si>
  <si>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</si>
  <si>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</si>
  <si>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</si>
  <si>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>Завтрак</t>
  </si>
  <si>
    <t>№168 СР 2010</t>
  </si>
  <si>
    <t>Каша рисовая молочная</t>
  </si>
  <si>
    <t xml:space="preserve">рис длинозерный </t>
  </si>
  <si>
    <t>сахарный песок</t>
  </si>
  <si>
    <t>молоко</t>
  </si>
  <si>
    <t>масло сливочное</t>
  </si>
  <si>
    <t>соль йодированая</t>
  </si>
  <si>
    <t>№959 СР 2005</t>
  </si>
  <si>
    <t>Какао на молоке</t>
  </si>
  <si>
    <t>какао</t>
  </si>
  <si>
    <t>№878 СР 2005</t>
  </si>
  <si>
    <t xml:space="preserve">Хлеб пшеничный </t>
  </si>
  <si>
    <t>№847 СР 2005</t>
  </si>
  <si>
    <t>Яблоко</t>
  </si>
  <si>
    <t>№424 СР 2005</t>
  </si>
  <si>
    <t>Яйцо отварное</t>
  </si>
  <si>
    <t xml:space="preserve">Всего за завтрак </t>
  </si>
  <si>
    <t>Обед</t>
  </si>
  <si>
    <t>№33 СР 2005</t>
  </si>
  <si>
    <t>Салат из свеклы</t>
  </si>
  <si>
    <t xml:space="preserve">свекла столовая </t>
  </si>
  <si>
    <t>121,6(130,1)</t>
  </si>
  <si>
    <t>масло подсолнечное</t>
  </si>
  <si>
    <t>№87 СР 2010</t>
  </si>
  <si>
    <t>Суп картофельный с рыбными консервами</t>
  </si>
  <si>
    <t>картофель</t>
  </si>
  <si>
    <t>87,5-116,7</t>
  </si>
  <si>
    <t>морковь</t>
  </si>
  <si>
    <t>20,3-21,7</t>
  </si>
  <si>
    <t>лук</t>
  </si>
  <si>
    <t>масло раститительное</t>
  </si>
  <si>
    <t>консервы "сайра"</t>
  </si>
  <si>
    <t>№608 СР 2005</t>
  </si>
  <si>
    <t>Шницель говяжий</t>
  </si>
  <si>
    <t xml:space="preserve">говядина </t>
  </si>
  <si>
    <t xml:space="preserve">хлеб пшеничный </t>
  </si>
  <si>
    <t>сухари панировочные</t>
  </si>
  <si>
    <t>№688 СР 2005</t>
  </si>
  <si>
    <t>Макаронные изделия отварные</t>
  </si>
  <si>
    <t>соль</t>
  </si>
  <si>
    <t xml:space="preserve">макаронные изделия </t>
  </si>
  <si>
    <t>№868 СР 2005</t>
  </si>
  <si>
    <t>Компот из сухофруктов + вит. С</t>
  </si>
  <si>
    <t>сухофрукты</t>
  </si>
  <si>
    <t>№879 СР 2005</t>
  </si>
  <si>
    <t>Хлеб ржаной</t>
  </si>
  <si>
    <t>Всего за обед</t>
  </si>
  <si>
    <t>Всего за завтрак и обед</t>
  </si>
  <si>
    <t>Полдник</t>
  </si>
  <si>
    <t>Сок</t>
  </si>
  <si>
    <t>Печенье</t>
  </si>
  <si>
    <t>Всего за полдник</t>
  </si>
  <si>
    <t xml:space="preserve">Всего за день </t>
  </si>
  <si>
    <t xml:space="preserve">День 2 </t>
  </si>
  <si>
    <t>Вторник</t>
  </si>
  <si>
    <t>брутто, г</t>
  </si>
  <si>
    <t>№390  СР 2005</t>
  </si>
  <si>
    <t>Каша манная (молочная)</t>
  </si>
  <si>
    <t>крупа манная</t>
  </si>
  <si>
    <t>№3 СР 2007</t>
  </si>
  <si>
    <t>Бутерброд с маслом и сыром</t>
  </si>
  <si>
    <t xml:space="preserve">сыр </t>
  </si>
  <si>
    <t>хлеб пшеничный</t>
  </si>
  <si>
    <t>№943 СР 2005</t>
  </si>
  <si>
    <t xml:space="preserve">Чай с сахаром и лимоном </t>
  </si>
  <si>
    <t>чай листовой</t>
  </si>
  <si>
    <t>лимон свеж</t>
  </si>
  <si>
    <t>№13 СР 2005</t>
  </si>
  <si>
    <t>Салат из свежих огурцов</t>
  </si>
  <si>
    <t>огурец</t>
  </si>
  <si>
    <t>растительное масло</t>
  </si>
  <si>
    <t>№25 СР 2005</t>
  </si>
  <si>
    <t>Салат витаминный</t>
  </si>
  <si>
    <t>капуста свежая</t>
  </si>
  <si>
    <t>перец сладкий</t>
  </si>
  <si>
    <t>яблоки</t>
  </si>
  <si>
    <t>лимонная кислота</t>
  </si>
  <si>
    <t>соль йодированная</t>
  </si>
  <si>
    <t>№187 СР 2005</t>
  </si>
  <si>
    <t>Щи из б\к капусты</t>
  </si>
  <si>
    <t>капуста</t>
  </si>
  <si>
    <t>37,5-50</t>
  </si>
  <si>
    <t>масло растительное</t>
  </si>
  <si>
    <t>говядина</t>
  </si>
  <si>
    <t>№511 СР 2005</t>
  </si>
  <si>
    <t>Котлеты рыбные</t>
  </si>
  <si>
    <t xml:space="preserve">минтай </t>
  </si>
  <si>
    <t>яйцо столовое</t>
  </si>
  <si>
    <t>№694 СР 2005</t>
  </si>
  <si>
    <t>Картофельные пюре</t>
  </si>
  <si>
    <t>213-285</t>
  </si>
  <si>
    <t xml:space="preserve">молоко </t>
  </si>
  <si>
    <t>Кисель п/ягодный+Вит.С</t>
  </si>
  <si>
    <t>кисель концентрат</t>
  </si>
  <si>
    <t>Снежок</t>
  </si>
  <si>
    <t>Пряник</t>
  </si>
  <si>
    <t>День 3</t>
  </si>
  <si>
    <t>Среда</t>
  </si>
  <si>
    <t>Осенне-зимний период (12 -18 лет)</t>
  </si>
  <si>
    <t>№94 СР 2005</t>
  </si>
  <si>
    <t>Суп молочный (гречневый)</t>
  </si>
  <si>
    <t>крупа гречневая</t>
  </si>
  <si>
    <t>сахар</t>
  </si>
  <si>
    <t>№38 СР 2005</t>
  </si>
  <si>
    <t xml:space="preserve">Салат из моркови </t>
  </si>
  <si>
    <t>№42 СР 2005</t>
  </si>
  <si>
    <t>Салат из б/к капуста</t>
  </si>
  <si>
    <t>№206 СР 2005</t>
  </si>
  <si>
    <t xml:space="preserve">Суп картофельный с горохом </t>
  </si>
  <si>
    <t>93,8-125</t>
  </si>
  <si>
    <t>горох</t>
  </si>
  <si>
    <t>12,5-13,3</t>
  </si>
  <si>
    <t>№637 СР 2005</t>
  </si>
  <si>
    <t>Птица отварная</t>
  </si>
  <si>
    <t>цыплята (филе)</t>
  </si>
  <si>
    <t>Компот из сухофруктов +  вит. С</t>
  </si>
  <si>
    <t>Всего за обед и завтрак</t>
  </si>
  <si>
    <t>Йогурт</t>
  </si>
  <si>
    <t>День 4</t>
  </si>
  <si>
    <t>четверг</t>
  </si>
  <si>
    <t>№438 СР 2005</t>
  </si>
  <si>
    <t>Омлет натуральный</t>
  </si>
  <si>
    <t xml:space="preserve">яйцо </t>
  </si>
  <si>
    <t>3,9шт</t>
  </si>
  <si>
    <t>№8 СР 2007</t>
  </si>
  <si>
    <t>Бутерброд с сыром</t>
  </si>
  <si>
    <t>сыр</t>
  </si>
  <si>
    <t>№951 СР 2005</t>
  </si>
  <si>
    <t>Кофейный напиток</t>
  </si>
  <si>
    <t>кофейный напиток</t>
  </si>
  <si>
    <t>№71 СР 2007</t>
  </si>
  <si>
    <t>Помидор</t>
  </si>
  <si>
    <t>яблоко</t>
  </si>
  <si>
    <t>№170 СР 2005</t>
  </si>
  <si>
    <t xml:space="preserve">Борщ из свежей капусты </t>
  </si>
  <si>
    <t>свекла</t>
  </si>
  <si>
    <t>50-53,3</t>
  </si>
  <si>
    <t>25-33,3</t>
  </si>
  <si>
    <t>томатная паста</t>
  </si>
  <si>
    <t>№436 СР 2005</t>
  </si>
  <si>
    <t>Жаркое по-домашнему</t>
  </si>
  <si>
    <t>140-174,8</t>
  </si>
  <si>
    <t>№445 СР 2005</t>
  </si>
  <si>
    <t>Сок фруктовый</t>
  </si>
  <si>
    <t xml:space="preserve">сок фруктовый </t>
  </si>
  <si>
    <t>№870 СР 2005</t>
  </si>
  <si>
    <t>Кисель</t>
  </si>
  <si>
    <t>кисель концетрат</t>
  </si>
  <si>
    <t>День 5</t>
  </si>
  <si>
    <t xml:space="preserve">Пятница </t>
  </si>
  <si>
    <t>Суп молочный с пшенной крупой</t>
  </si>
  <si>
    <t>вода</t>
  </si>
  <si>
    <t>пшено</t>
  </si>
  <si>
    <t>Сыр</t>
  </si>
  <si>
    <t>№45 СР 2005</t>
  </si>
  <si>
    <t>Винегрет овощной</t>
  </si>
  <si>
    <t>34-43</t>
  </si>
  <si>
    <t>25,5-27,2</t>
  </si>
  <si>
    <t>18,9-20,1</t>
  </si>
  <si>
    <t>огурцы соленые</t>
  </si>
  <si>
    <t>№202 СР 2005</t>
  </si>
  <si>
    <t>Суп из овощей</t>
  </si>
  <si>
    <t>62,5-83,3</t>
  </si>
  <si>
    <t>зеленый горошек</t>
  </si>
  <si>
    <t>№307 СР 2005</t>
  </si>
  <si>
    <t xml:space="preserve">Котлета куриная под соусом </t>
  </si>
  <si>
    <t>куриное филе</t>
  </si>
  <si>
    <t>2+0,3</t>
  </si>
  <si>
    <t>мука</t>
  </si>
  <si>
    <t>0.15</t>
  </si>
  <si>
    <t>Компот из сухофруктов + Вит. С</t>
  </si>
  <si>
    <t>День 6</t>
  </si>
  <si>
    <t xml:space="preserve">1 порция </t>
  </si>
  <si>
    <t>нетто, г</t>
  </si>
  <si>
    <t>№100 СР 2005</t>
  </si>
  <si>
    <t xml:space="preserve">Каша геркулесовая молочная </t>
  </si>
  <si>
    <t>геркулес</t>
  </si>
  <si>
    <t>яйцо отварное</t>
  </si>
  <si>
    <t xml:space="preserve">Какао на молоке </t>
  </si>
  <si>
    <t>свекла столовая</t>
  </si>
  <si>
    <t>121,6-130,1</t>
  </si>
  <si>
    <t>№269 СР 2005</t>
  </si>
  <si>
    <t>Уха "Ростовская"</t>
  </si>
  <si>
    <t>рыба свежая</t>
  </si>
  <si>
    <t>лук зеленый</t>
  </si>
  <si>
    <t>№591 СР 2005</t>
  </si>
  <si>
    <t>Гуляш мясной</t>
  </si>
  <si>
    <t>№679 СР 2005</t>
  </si>
  <si>
    <t>Каша рассыпчатая (гречка)</t>
  </si>
  <si>
    <t xml:space="preserve">День 7 </t>
  </si>
  <si>
    <t>№467 СР 2005</t>
  </si>
  <si>
    <t>№15 СР 2005</t>
  </si>
  <si>
    <t>Салат из б/к капусты</t>
  </si>
  <si>
    <t>№197 СР 2005</t>
  </si>
  <si>
    <t>Рассольник петербургский</t>
  </si>
  <si>
    <t>100-125</t>
  </si>
  <si>
    <t>рис</t>
  </si>
  <si>
    <t>сметана</t>
  </si>
  <si>
    <t>№304 СР 2005</t>
  </si>
  <si>
    <t>Плов из птицы</t>
  </si>
  <si>
    <t>цыпленок бройлер</t>
  </si>
  <si>
    <t>20-21,6</t>
  </si>
  <si>
    <t>Кисель п\ягодный+ Вит. С</t>
  </si>
  <si>
    <t>Всего за подник</t>
  </si>
  <si>
    <t>День 8</t>
  </si>
  <si>
    <t>№390 СР 2005</t>
  </si>
  <si>
    <t>Салат из моркови с яблоками</t>
  </si>
  <si>
    <t>№210 СР 2005</t>
  </si>
  <si>
    <t>Суп с консервиров. бобовыми(фасолью)</t>
  </si>
  <si>
    <t>фасоль</t>
  </si>
  <si>
    <t>№244 СР 2005</t>
  </si>
  <si>
    <t xml:space="preserve">Рыба припущенная с овощами </t>
  </si>
  <si>
    <t>минтай</t>
  </si>
  <si>
    <t>50-53,4</t>
  </si>
  <si>
    <t>№859 СР 2005</t>
  </si>
  <si>
    <t>Компот из свежих яблок</t>
  </si>
  <si>
    <t>День 9</t>
  </si>
  <si>
    <t>Четверг</t>
  </si>
  <si>
    <t>№93 СР 2010</t>
  </si>
  <si>
    <t>Суп молочный с макаронными изделиями</t>
  </si>
  <si>
    <t>вермишель</t>
  </si>
  <si>
    <t>№ 33 СР 2005</t>
  </si>
  <si>
    <t>№201 СР 2005</t>
  </si>
  <si>
    <t>Суп Крестьянский</t>
  </si>
  <si>
    <t>крупа ячневая</t>
  </si>
  <si>
    <t xml:space="preserve">Шницель говяжий </t>
  </si>
  <si>
    <t>№336 СР 2005</t>
  </si>
  <si>
    <t>Капуста тушенная</t>
  </si>
  <si>
    <t xml:space="preserve">капуста </t>
  </si>
  <si>
    <t>5-5,2</t>
  </si>
  <si>
    <t xml:space="preserve">мука </t>
  </si>
  <si>
    <t>День 10</t>
  </si>
  <si>
    <t xml:space="preserve"> брутто,г</t>
  </si>
  <si>
    <t>№469  СР 2005</t>
  </si>
  <si>
    <t>Яйцо вареное</t>
  </si>
  <si>
    <t>1шт.</t>
  </si>
  <si>
    <t>6,25</t>
  </si>
  <si>
    <t>Суп картофельный с макаронными изделиями</t>
  </si>
  <si>
    <t>макаронные изделия</t>
  </si>
  <si>
    <t>2</t>
  </si>
  <si>
    <t>Рис отварной</t>
  </si>
  <si>
    <t xml:space="preserve">рис </t>
  </si>
  <si>
    <t>№511 СР 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</si>
</sst>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3" fillId="0" borderId="0" xfId="0" applyFont="1" applyAlignment="1"/>
    <xf numFmtId="0" fontId="3" fillId="0" borderId="0" xfId="0" applyFont="1" applyBorder="1" applyAlignment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5" fillId="0" borderId="9" xfId="1" applyFont="1" applyBorder="1"/>
    <xf numFmtId="0" fontId="6" fillId="0" borderId="9" xfId="1" applyFont="1" applyBorder="1"/>
    <xf numFmtId="0" fontId="6" fillId="0" borderId="9" xfId="1" applyFont="1" applyBorder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7" fillId="0" borderId="0" xfId="1" applyFont="1"/>
    <xf numFmtId="0" fontId="3" fillId="0" borderId="1" xfId="1" applyFont="1" applyBorder="1" applyAlignment="1">
      <alignment horizontal="center"/>
    </xf>
    <xf numFmtId="0" fontId="3" fillId="0" borderId="1" xfId="1" applyFont="1" applyBorder="1" applyAlignment="1"/>
    <xf numFmtId="0" fontId="3" fillId="0" borderId="1" xfId="1" applyFont="1" applyBorder="1"/>
    <xf numFmtId="0" fontId="3" fillId="0" borderId="8" xfId="1" applyFont="1" applyBorder="1" applyAlignment="1">
      <alignment horizontal="center"/>
    </xf>
    <xf numFmtId="0" fontId="3" fillId="0" borderId="9" xfId="1" applyFont="1" applyFill="1" applyBorder="1"/>
    <xf numFmtId="0" fontId="8" fillId="0" borderId="9" xfId="1" applyFont="1" applyFill="1" applyBorder="1"/>
    <xf numFmtId="0" fontId="8" fillId="0" borderId="9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3" fillId="0" borderId="9" xfId="1" applyFont="1" applyBorder="1"/>
    <xf numFmtId="0" fontId="8" fillId="0" borderId="9" xfId="1" applyFont="1" applyBorder="1"/>
    <xf numFmtId="0" fontId="7" fillId="0" borderId="1" xfId="1" applyFont="1" applyBorder="1"/>
    <xf numFmtId="0" fontId="9" fillId="0" borderId="1" xfId="1" applyFont="1" applyBorder="1" applyAlignment="1">
      <alignment horizontal="center"/>
    </xf>
    <xf numFmtId="0" fontId="3" fillId="0" borderId="9" xfId="1" applyFont="1" applyBorder="1" applyAlignment="1">
      <alignment wrapText="1"/>
    </xf>
    <xf numFmtId="0" fontId="3" fillId="0" borderId="9" xfId="1" applyFont="1" applyBorder="1" applyAlignment="1">
      <alignment horizontal="center"/>
    </xf>
    <xf numFmtId="0" fontId="7" fillId="0" borderId="1" xfId="1" applyFont="1" applyBorder="1" applyAlignment="1">
      <alignment horizontal="left"/>
    </xf>
    <xf numFmtId="0" fontId="1" fillId="0" borderId="1" xfId="1" applyFont="1" applyBorder="1" applyAlignment="1">
      <alignment horizontal="left"/>
    </xf>
    <xf numFmtId="0" fontId="4" fillId="0" borderId="0" xfId="1"/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1" xfId="1" applyBorder="1"/>
    <xf numFmtId="0" fontId="5" fillId="0" borderId="9" xfId="1" applyFont="1" applyBorder="1"/>
    <xf numFmtId="0" fontId="6" fillId="0" borderId="9" xfId="1" applyFont="1" applyBorder="1"/>
    <xf numFmtId="0" fontId="5" fillId="0" borderId="9" xfId="1" applyFont="1" applyFill="1" applyBorder="1"/>
    <xf numFmtId="0" fontId="5" fillId="0" borderId="9" xfId="1" applyFont="1" applyBorder="1" applyAlignment="1">
      <alignment wrapText="1"/>
    </xf>
    <xf numFmtId="0" fontId="5" fillId="0" borderId="1" xfId="1" applyFont="1" applyBorder="1" applyAlignment="1"/>
    <xf numFmtId="0" fontId="6" fillId="0" borderId="9" xfId="1" applyFont="1" applyBorder="1" applyAlignment="1">
      <alignment horizontal="center"/>
    </xf>
    <xf numFmtId="0" fontId="6" fillId="0" borderId="9" xfId="1" applyFont="1" applyFill="1" applyBorder="1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1" xfId="1" applyBorder="1" applyAlignment="1">
      <alignment horizontal="left"/>
    </xf>
    <xf numFmtId="0" fontId="4" fillId="0" borderId="0" xfId="1"/>
    <xf numFmtId="0" fontId="5" fillId="0" borderId="0" xfId="1" applyFont="1" applyAlignment="1">
      <alignment horizontal="center"/>
    </xf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1" xfId="1" applyBorder="1"/>
    <xf numFmtId="0" fontId="5" fillId="0" borderId="9" xfId="1" applyFont="1" applyBorder="1" applyAlignment="1">
      <alignment horizontal="center"/>
    </xf>
    <xf numFmtId="0" fontId="5" fillId="0" borderId="9" xfId="1" applyFont="1" applyBorder="1"/>
    <xf numFmtId="0" fontId="6" fillId="0" borderId="9" xfId="1" applyFont="1" applyBorder="1"/>
    <xf numFmtId="0" fontId="5" fillId="0" borderId="4" xfId="1" applyFont="1" applyFill="1" applyBorder="1"/>
    <xf numFmtId="0" fontId="5" fillId="0" borderId="9" xfId="1" applyFont="1" applyFill="1" applyBorder="1"/>
    <xf numFmtId="0" fontId="5" fillId="0" borderId="1" xfId="1" applyFont="1" applyBorder="1" applyAlignment="1"/>
    <xf numFmtId="0" fontId="6" fillId="0" borderId="9" xfId="1" applyFont="1" applyBorder="1" applyAlignment="1">
      <alignment horizontal="center"/>
    </xf>
    <xf numFmtId="0" fontId="6" fillId="0" borderId="9" xfId="1" applyFont="1" applyFill="1" applyBorder="1"/>
    <xf numFmtId="0" fontId="6" fillId="0" borderId="9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5" fillId="0" borderId="9" xfId="0" applyFont="1" applyFill="1" applyBorder="1"/>
    <xf numFmtId="0" fontId="6" fillId="0" borderId="9" xfId="0" applyFont="1" applyFill="1" applyBorder="1"/>
    <xf numFmtId="0" fontId="5" fillId="0" borderId="1" xfId="0" applyFont="1" applyBorder="1"/>
    <xf numFmtId="0" fontId="11" fillId="0" borderId="9" xfId="0" applyFont="1" applyBorder="1"/>
    <xf numFmtId="0" fontId="0" fillId="0" borderId="1" xfId="0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9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9" xfId="0" applyFont="1" applyFill="1" applyBorder="1" applyAlignment="1">
      <alignment horizontal="left" wrapText="1"/>
    </xf>
    <xf numFmtId="0" fontId="5" fillId="0" borderId="9" xfId="0" applyFont="1" applyBorder="1" applyAlignment="1"/>
    <xf numFmtId="0" fontId="5" fillId="0" borderId="12" xfId="0" applyFon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wrapText="1"/>
    </xf>
    <xf numFmtId="0" fontId="0" fillId="0" borderId="11" xfId="0" applyBorder="1"/>
    <xf numFmtId="0" fontId="0" fillId="0" borderId="1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10" fillId="0" borderId="11" xfId="1" applyFont="1" applyBorder="1" applyAlignment="1">
      <alignment horizontal="left"/>
    </xf>
    <xf numFmtId="0" fontId="10" fillId="0" borderId="10" xfId="1" applyFont="1" applyBorder="1" applyAlignment="1">
      <alignment horizontal="left"/>
    </xf>
    <xf numFmtId="0" fontId="10" fillId="0" borderId="12" xfId="1" applyFont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1" fillId="0" borderId="10" xfId="1" applyFont="1" applyBorder="1" applyAlignment="1">
      <alignment horizontal="left"/>
    </xf>
    <xf numFmtId="0" fontId="1" fillId="0" borderId="12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1" xfId="1" applyFont="1" applyBorder="1" applyAlignment="1">
      <alignment horizontal="center" wrapText="1"/>
    </xf>
    <xf numFmtId="0" fontId="3" fillId="0" borderId="12" xfId="1" applyFont="1" applyBorder="1" applyAlignment="1">
      <alignment horizontal="center" wrapText="1"/>
    </xf>
    <xf numFmtId="0" fontId="7" fillId="0" borderId="11" xfId="1" applyFont="1" applyBorder="1" applyAlignment="1">
      <alignment horizontal="center" wrapText="1"/>
    </xf>
    <xf numFmtId="0" fontId="7" fillId="0" borderId="12" xfId="1" applyFont="1" applyBorder="1" applyAlignment="1">
      <alignment horizontal="center" wrapText="1"/>
    </xf>
    <xf numFmtId="0" fontId="7" fillId="0" borderId="11" xfId="1" applyFont="1" applyBorder="1" applyAlignment="1">
      <alignment horizontal="left"/>
    </xf>
    <xf numFmtId="0" fontId="7" fillId="0" borderId="10" xfId="1" applyFont="1" applyBorder="1" applyAlignment="1">
      <alignment horizontal="left"/>
    </xf>
    <xf numFmtId="0" fontId="7" fillId="0" borderId="12" xfId="1" applyFont="1" applyBorder="1" applyAlignment="1">
      <alignment horizontal="left"/>
    </xf>
    <xf numFmtId="0" fontId="4" fillId="0" borderId="11" xfId="1" applyBorder="1" applyAlignment="1">
      <alignment horizontal="left"/>
    </xf>
    <xf numFmtId="0" fontId="4" fillId="0" borderId="10" xfId="1" applyBorder="1" applyAlignment="1">
      <alignment horizontal="left"/>
    </xf>
    <xf numFmtId="0" fontId="4" fillId="0" borderId="12" xfId="1" applyBorder="1" applyAlignment="1">
      <alignment horizontal="left"/>
    </xf>
    <xf numFmtId="0" fontId="5" fillId="0" borderId="8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4" fillId="0" borderId="11" xfId="1" applyBorder="1" applyAlignment="1">
      <alignment horizontal="center"/>
    </xf>
    <xf numFmtId="0" fontId="4" fillId="0" borderId="12" xfId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0" fontId="5" fillId="0" borderId="12" xfId="1" applyFont="1" applyBorder="1" applyAlignment="1">
      <alignment horizontal="center" wrapText="1"/>
    </xf>
    <xf numFmtId="0" fontId="5" fillId="0" borderId="7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4" fillId="0" borderId="11" xfId="1" applyFill="1" applyBorder="1" applyAlignment="1">
      <alignment horizontal="left"/>
    </xf>
    <xf numFmtId="0" fontId="4" fillId="0" borderId="10" xfId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7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592667</xdr:colOff>
      <xdr:row>2</xdr:row>
      <xdr:rowOff>10584</xdr:rowOff>
    </xdr:from>
    <xdr:to>
      <xdr:col>17</xdr:col>
      <xdr:colOff>14449</xdr:colOff>
      <xdr:row>39</xdr:row>
      <xdr:rowOff>137787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667" y="391584"/>
          <a:ext cx="9856949" cy="72497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3"/>
  <sheetViews>
    <sheetView tabSelected="1" zoomScale="90" zoomScaleNormal="90" workbookViewId="0">
      <selection activeCell="U13" sqref="U13"/>
    </sheetView>
  </sheetViews>
  <sheetFormatPr defaultRowHeight="15" x14ac:dyDescent="0.25"/>
  <sheetData>
    <row r="2" spans="2:12" x14ac:dyDescent="0.25">
      <c r="B2" s="1"/>
      <c r="C2" s="1"/>
      <c r="D2" s="1"/>
    </row>
    <row r="3" spans="2:12" x14ac:dyDescent="0.25">
      <c r="B3" s="1"/>
      <c r="C3" s="1"/>
      <c r="D3" s="1"/>
    </row>
    <row r="4" spans="2:12" ht="15.75" x14ac:dyDescent="0.25">
      <c r="B4" s="1"/>
      <c r="C4" s="4" t="s">
        <v>0</v>
      </c>
      <c r="D4" s="1"/>
    </row>
    <row r="5" spans="2:12" x14ac:dyDescent="0.25">
      <c r="B5" s="1"/>
      <c r="C5" s="1"/>
      <c r="D5" s="1"/>
    </row>
    <row r="6" spans="2:12" x14ac:dyDescent="0.25">
      <c r="B6" s="1"/>
      <c r="C6" s="1"/>
      <c r="D6" s="1"/>
    </row>
    <row r="7" spans="2:12" x14ac:dyDescent="0.25">
      <c r="B7" s="1"/>
      <c r="C7" s="1"/>
      <c r="D7" s="1"/>
    </row>
    <row r="8" spans="2:12" x14ac:dyDescent="0.25">
      <c r="B8" s="1"/>
      <c r="C8" s="1"/>
      <c r="D8" s="1"/>
    </row>
    <row r="9" spans="2:12" ht="15.75" x14ac:dyDescent="0.25">
      <c r="B9" s="1"/>
      <c r="C9" s="1"/>
      <c r="D9" s="4"/>
      <c r="E9" s="3"/>
      <c r="F9" s="3"/>
      <c r="G9" s="3"/>
      <c r="H9" s="3"/>
      <c r="I9" s="3"/>
      <c r="J9" s="3"/>
      <c r="K9" s="3"/>
      <c r="L9" s="3"/>
    </row>
    <row r="10" spans="2:12" x14ac:dyDescent="0.25">
      <c r="B10" s="1"/>
      <c r="C10" s="1"/>
      <c r="D10" s="1"/>
    </row>
    <row r="11" spans="2:12" x14ac:dyDescent="0.25">
      <c r="B11" s="1"/>
      <c r="C11" s="1"/>
      <c r="D11" s="1"/>
    </row>
    <row r="12" spans="2:12" x14ac:dyDescent="0.25">
      <c r="B12" s="1"/>
      <c r="C12" s="1"/>
      <c r="D12" s="1"/>
    </row>
    <row r="13" spans="2:12" x14ac:dyDescent="0.25">
      <c r="B13" s="1"/>
      <c r="C13" s="1"/>
      <c r="D13" s="1"/>
    </row>
    <row r="14" spans="2:12" x14ac:dyDescent="0.25">
      <c r="B14" s="1"/>
      <c r="C14" s="1"/>
      <c r="D14" s="1"/>
    </row>
    <row r="15" spans="2:12" x14ac:dyDescent="0.25">
      <c r="B15" s="1"/>
      <c r="C15" s="1"/>
      <c r="D15" s="1"/>
    </row>
    <row r="16" spans="2:12" x14ac:dyDescent="0.25">
      <c r="B16" s="1"/>
      <c r="C16" s="1"/>
      <c r="D16" s="1"/>
    </row>
    <row r="17" spans="2:15" x14ac:dyDescent="0.25">
      <c r="B17" s="1"/>
      <c r="C17" s="1"/>
      <c r="D17" s="1"/>
    </row>
    <row r="18" spans="2:15" x14ac:dyDescent="0.25">
      <c r="B18" s="1"/>
      <c r="C18" s="1"/>
      <c r="D18" s="1"/>
    </row>
    <row r="19" spans="2:15" x14ac:dyDescent="0.25">
      <c r="B19" s="1"/>
      <c r="C19" s="1"/>
      <c r="D19" s="1"/>
    </row>
    <row r="20" spans="2:15" x14ac:dyDescent="0.25">
      <c r="B20" s="1"/>
      <c r="C20" s="1"/>
      <c r="D20" s="1"/>
    </row>
    <row r="21" spans="2:15" x14ac:dyDescent="0.25">
      <c r="B21" s="1"/>
      <c r="C21" s="1"/>
      <c r="D21" s="1"/>
    </row>
    <row r="22" spans="2:15" x14ac:dyDescent="0.25">
      <c r="B22" s="1"/>
      <c r="C22" s="1"/>
      <c r="D22" s="1"/>
    </row>
    <row r="23" spans="2:15" x14ac:dyDescent="0.25">
      <c r="B23" s="1"/>
      <c r="C23" s="1"/>
      <c r="D23" s="1"/>
    </row>
    <row r="24" spans="2:15" x14ac:dyDescent="0.25">
      <c r="B24" s="1"/>
      <c r="C24" s="1"/>
      <c r="D24" s="1"/>
    </row>
    <row r="25" spans="2:15" x14ac:dyDescent="0.25">
      <c r="B25" s="1"/>
      <c r="C25" s="1"/>
      <c r="D25" s="1"/>
    </row>
    <row r="26" spans="2:15" x14ac:dyDescent="0.25">
      <c r="B26" s="1"/>
      <c r="C26" s="1"/>
      <c r="D26" s="1"/>
    </row>
    <row r="27" spans="2:15" x14ac:dyDescent="0.25">
      <c r="B27" s="1"/>
      <c r="C27" s="1"/>
      <c r="D27" s="1"/>
    </row>
    <row r="28" spans="2:15" ht="15.75" x14ac:dyDescent="0.25">
      <c r="B28" s="1"/>
      <c r="C28" s="1"/>
      <c r="D28" s="1"/>
      <c r="E28" s="1"/>
      <c r="F28" s="1"/>
      <c r="G28" s="2"/>
      <c r="H28" s="1"/>
      <c r="I28" s="1"/>
      <c r="J28" s="1"/>
      <c r="K28" s="1"/>
      <c r="L28" s="1"/>
      <c r="M28" s="1"/>
      <c r="N28" s="1"/>
      <c r="O28" s="1"/>
    </row>
    <row r="29" spans="2:15" ht="15.75" x14ac:dyDescent="0.25">
      <c r="D29" s="1"/>
      <c r="E29" s="1"/>
      <c r="F29" s="1"/>
      <c r="G29" s="2"/>
      <c r="H29" s="1"/>
      <c r="I29" s="1"/>
      <c r="J29" s="1"/>
      <c r="K29" s="1"/>
      <c r="L29" s="1"/>
      <c r="M29" s="1"/>
      <c r="N29" s="1"/>
      <c r="O29" s="1"/>
    </row>
    <row r="30" spans="2:15" ht="15.75" x14ac:dyDescent="0.25">
      <c r="D30" s="1"/>
      <c r="E30" s="1"/>
      <c r="F30" s="1"/>
      <c r="G30" s="2"/>
      <c r="H30" s="1"/>
      <c r="I30" s="1"/>
      <c r="J30" s="1"/>
      <c r="K30" s="1"/>
      <c r="L30" s="1"/>
      <c r="M30" s="1"/>
      <c r="N30" s="1"/>
      <c r="O30" s="1"/>
    </row>
    <row r="31" spans="2:15" ht="15.75" x14ac:dyDescent="0.25">
      <c r="D31" s="1"/>
      <c r="E31" s="1"/>
      <c r="F31" s="1"/>
      <c r="G31" s="2"/>
      <c r="H31" s="1"/>
      <c r="I31" s="1"/>
      <c r="J31" s="1"/>
      <c r="K31" s="1"/>
      <c r="L31" s="1"/>
      <c r="M31" s="1"/>
      <c r="N31" s="1"/>
      <c r="O31" s="1"/>
    </row>
    <row r="32" spans="2:15" ht="15.75" x14ac:dyDescent="0.25">
      <c r="D32" s="1"/>
      <c r="E32" s="1"/>
      <c r="F32" s="1"/>
      <c r="G32" s="2"/>
      <c r="H32" s="1"/>
      <c r="I32" s="1"/>
      <c r="J32" s="1"/>
      <c r="K32" s="1"/>
      <c r="L32" s="1"/>
      <c r="M32" s="1"/>
      <c r="N32" s="1"/>
      <c r="O32" s="1"/>
    </row>
    <row r="33" spans="4:15" x14ac:dyDescent="0.2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</sheetData>
  <pageMargins left="0.7" right="0.7" top="0.75" bottom="0.75" header="0.3" footer="0.3"/>
  <pageSetup paperSize="9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selection activeCell="C9" sqref="C9"/>
    </sheetView>
  </sheetViews>
  <sheetFormatPr defaultRowHeight="15" x14ac:dyDescent="0.25"/>
  <cols>
    <col min="1" max="1" width="16.85546875" customWidth="1"/>
    <col min="2" max="2" width="34.85546875" customWidth="1"/>
    <col min="3" max="3" width="11" customWidth="1"/>
    <col min="4" max="4" width="10" customWidth="1"/>
    <col min="6" max="6" width="9.7109375" customWidth="1"/>
    <col min="7" max="7" width="12.140625" customWidth="1"/>
    <col min="8" max="8" width="13.140625" customWidth="1"/>
  </cols>
  <sheetData>
    <row r="1" spans="1:15" x14ac:dyDescent="0.25">
      <c r="A1" s="67" t="s">
        <v>240</v>
      </c>
      <c r="B1" s="67"/>
    </row>
    <row r="2" spans="1:15" x14ac:dyDescent="0.25">
      <c r="A2" s="67" t="s">
        <v>241</v>
      </c>
      <c r="B2" s="67"/>
    </row>
    <row r="3" spans="1:15" x14ac:dyDescent="0.25">
      <c r="A3" s="67" t="s">
        <v>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x14ac:dyDescent="0.25">
      <c r="A4" s="151"/>
      <c r="B4" s="148" t="s">
        <v>5</v>
      </c>
      <c r="C4" s="147" t="s">
        <v>6</v>
      </c>
      <c r="D4" s="148"/>
      <c r="E4" s="149" t="s">
        <v>7</v>
      </c>
      <c r="F4" s="149"/>
      <c r="G4" s="149"/>
      <c r="H4" s="153" t="s">
        <v>8</v>
      </c>
      <c r="I4" s="149" t="s">
        <v>9</v>
      </c>
      <c r="J4" s="149"/>
      <c r="K4" s="149"/>
      <c r="L4" s="149" t="s">
        <v>10</v>
      </c>
      <c r="M4" s="149"/>
      <c r="N4" s="149"/>
      <c r="O4" s="149"/>
    </row>
    <row r="5" spans="1:15" x14ac:dyDescent="0.25">
      <c r="A5" s="152"/>
      <c r="B5" s="148"/>
      <c r="C5" s="69" t="s">
        <v>79</v>
      </c>
      <c r="D5" s="70" t="s">
        <v>12</v>
      </c>
      <c r="E5" s="71" t="s">
        <v>13</v>
      </c>
      <c r="F5" s="71" t="s">
        <v>14</v>
      </c>
      <c r="G5" s="71" t="s">
        <v>15</v>
      </c>
      <c r="H5" s="154"/>
      <c r="I5" s="71" t="s">
        <v>16</v>
      </c>
      <c r="J5" s="71" t="s">
        <v>17</v>
      </c>
      <c r="K5" s="71" t="s">
        <v>18</v>
      </c>
      <c r="L5" s="71" t="s">
        <v>19</v>
      </c>
      <c r="M5" s="71" t="s">
        <v>20</v>
      </c>
      <c r="N5" s="71" t="s">
        <v>21</v>
      </c>
      <c r="O5" s="71" t="s">
        <v>22</v>
      </c>
    </row>
    <row r="6" spans="1:15" x14ac:dyDescent="0.25">
      <c r="A6" s="147" t="s">
        <v>23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5" ht="31.5" customHeight="1" x14ac:dyDescent="0.25">
      <c r="A7" s="144" t="s">
        <v>242</v>
      </c>
      <c r="B7" s="85" t="s">
        <v>243</v>
      </c>
      <c r="C7" s="147">
        <v>200</v>
      </c>
      <c r="D7" s="148"/>
      <c r="E7" s="71">
        <v>5.75</v>
      </c>
      <c r="F7" s="71">
        <v>5.21</v>
      </c>
      <c r="G7" s="71">
        <v>18.84</v>
      </c>
      <c r="H7" s="71">
        <v>145.19999999999999</v>
      </c>
      <c r="I7" s="71">
        <v>0.09</v>
      </c>
      <c r="J7" s="71">
        <v>0.91</v>
      </c>
      <c r="K7" s="71">
        <v>30.6</v>
      </c>
      <c r="L7" s="71">
        <v>161.62</v>
      </c>
      <c r="M7" s="71">
        <v>137.97999999999999</v>
      </c>
      <c r="N7" s="71">
        <v>24.14</v>
      </c>
      <c r="O7" s="71">
        <v>0.51</v>
      </c>
    </row>
    <row r="8" spans="1:15" ht="18" customHeight="1" x14ac:dyDescent="0.25">
      <c r="A8" s="145"/>
      <c r="B8" s="73" t="s">
        <v>28</v>
      </c>
      <c r="C8" s="74">
        <v>140</v>
      </c>
      <c r="D8" s="75">
        <v>140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7.25" customHeight="1" x14ac:dyDescent="0.25">
      <c r="A9" s="145"/>
      <c r="B9" s="73" t="s">
        <v>244</v>
      </c>
      <c r="C9" s="74">
        <v>16</v>
      </c>
      <c r="D9" s="75">
        <v>16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ht="15" customHeight="1" x14ac:dyDescent="0.25">
      <c r="A10" s="145"/>
      <c r="B10" s="73" t="s">
        <v>29</v>
      </c>
      <c r="C10" s="74">
        <v>2</v>
      </c>
      <c r="D10" s="75">
        <v>2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ht="16.5" customHeight="1" x14ac:dyDescent="0.25">
      <c r="A11" s="146"/>
      <c r="B11" s="73" t="s">
        <v>27</v>
      </c>
      <c r="C11" s="74">
        <v>1.6</v>
      </c>
      <c r="D11" s="75">
        <v>1.6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x14ac:dyDescent="0.25">
      <c r="A12" s="144" t="s">
        <v>129</v>
      </c>
      <c r="B12" s="72" t="s">
        <v>177</v>
      </c>
      <c r="C12" s="147">
        <v>15</v>
      </c>
      <c r="D12" s="148"/>
      <c r="E12" s="71">
        <v>3.48</v>
      </c>
      <c r="F12" s="71">
        <v>4.43</v>
      </c>
      <c r="G12" s="71">
        <v>0</v>
      </c>
      <c r="H12" s="71">
        <v>54.6</v>
      </c>
      <c r="I12" s="71">
        <v>0.01</v>
      </c>
      <c r="J12" s="71">
        <v>0.11</v>
      </c>
      <c r="K12" s="71">
        <v>39</v>
      </c>
      <c r="L12" s="71">
        <v>132</v>
      </c>
      <c r="M12" s="71">
        <v>75</v>
      </c>
      <c r="N12" s="71">
        <v>5.25</v>
      </c>
      <c r="O12" s="71">
        <v>0.15</v>
      </c>
    </row>
    <row r="13" spans="1:15" x14ac:dyDescent="0.25">
      <c r="A13" s="146"/>
      <c r="B13" s="73" t="s">
        <v>85</v>
      </c>
      <c r="C13" s="74">
        <v>15</v>
      </c>
      <c r="D13" s="75">
        <v>15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5" x14ac:dyDescent="0.25">
      <c r="A14" s="144" t="s">
        <v>151</v>
      </c>
      <c r="B14" s="78" t="s">
        <v>152</v>
      </c>
      <c r="C14" s="147">
        <v>200</v>
      </c>
      <c r="D14" s="148"/>
      <c r="E14" s="71">
        <v>1.7669999999999999</v>
      </c>
      <c r="F14" s="71">
        <v>1.363</v>
      </c>
      <c r="G14" s="71">
        <v>23.78</v>
      </c>
      <c r="H14" s="71">
        <v>105.26</v>
      </c>
      <c r="I14" s="71">
        <v>1.2E-2</v>
      </c>
      <c r="J14" s="71">
        <v>0.14199999999999999</v>
      </c>
      <c r="K14" s="71">
        <v>1.2E-2</v>
      </c>
      <c r="L14" s="71">
        <v>66.897000000000006</v>
      </c>
      <c r="M14" s="71">
        <v>55.055</v>
      </c>
      <c r="N14" s="71">
        <v>4.55</v>
      </c>
      <c r="O14" s="71">
        <v>5.8999999999999997E-2</v>
      </c>
    </row>
    <row r="15" spans="1:15" x14ac:dyDescent="0.25">
      <c r="A15" s="145"/>
      <c r="B15" s="73" t="s">
        <v>153</v>
      </c>
      <c r="C15" s="74">
        <v>6</v>
      </c>
      <c r="D15" s="75">
        <v>6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x14ac:dyDescent="0.25">
      <c r="A16" s="145"/>
      <c r="B16" s="73" t="s">
        <v>28</v>
      </c>
      <c r="C16" s="74">
        <v>50</v>
      </c>
      <c r="D16" s="75">
        <v>50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5" x14ac:dyDescent="0.25">
      <c r="A17" s="146"/>
      <c r="B17" s="73" t="s">
        <v>27</v>
      </c>
      <c r="C17" s="74">
        <v>20</v>
      </c>
      <c r="D17" s="75">
        <v>20</v>
      </c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</row>
    <row r="18" spans="1:15" x14ac:dyDescent="0.25">
      <c r="A18" s="82" t="s">
        <v>34</v>
      </c>
      <c r="B18" s="72" t="s">
        <v>35</v>
      </c>
      <c r="C18" s="147">
        <v>50</v>
      </c>
      <c r="D18" s="148"/>
      <c r="E18" s="77">
        <v>3.8</v>
      </c>
      <c r="F18" s="71">
        <v>0.45</v>
      </c>
      <c r="G18" s="71">
        <v>24.9</v>
      </c>
      <c r="H18" s="71">
        <v>113.22</v>
      </c>
      <c r="I18" s="71">
        <v>0.08</v>
      </c>
      <c r="J18" s="71">
        <v>0</v>
      </c>
      <c r="K18" s="71">
        <v>0</v>
      </c>
      <c r="L18" s="71">
        <v>13.02</v>
      </c>
      <c r="M18" s="71">
        <v>41.5</v>
      </c>
      <c r="N18" s="71">
        <v>17.53</v>
      </c>
      <c r="O18" s="71">
        <v>0.8</v>
      </c>
    </row>
    <row r="19" spans="1:15" x14ac:dyDescent="0.25">
      <c r="A19" s="103" t="s">
        <v>36</v>
      </c>
      <c r="B19" s="72" t="s">
        <v>37</v>
      </c>
      <c r="C19" s="147">
        <v>200</v>
      </c>
      <c r="D19" s="148"/>
      <c r="E19" s="71">
        <v>0.8</v>
      </c>
      <c r="F19" s="71">
        <v>0.8</v>
      </c>
      <c r="G19" s="71">
        <v>19.600000000000001</v>
      </c>
      <c r="H19" s="71">
        <v>94</v>
      </c>
      <c r="I19" s="71">
        <v>0.06</v>
      </c>
      <c r="J19" s="71">
        <v>20</v>
      </c>
      <c r="K19" s="71">
        <v>0</v>
      </c>
      <c r="L19" s="71">
        <v>26.1</v>
      </c>
      <c r="M19" s="71">
        <v>22</v>
      </c>
      <c r="N19" s="71">
        <v>18</v>
      </c>
      <c r="O19" s="71">
        <v>4.4000000000000004</v>
      </c>
    </row>
    <row r="20" spans="1:15" x14ac:dyDescent="0.25">
      <c r="A20" s="76"/>
      <c r="B20" s="72" t="s">
        <v>40</v>
      </c>
      <c r="C20" s="147"/>
      <c r="D20" s="148"/>
      <c r="E20" s="102">
        <f>SUM(E7:E19)</f>
        <v>15.597000000000001</v>
      </c>
      <c r="F20" s="102">
        <f t="shared" ref="F20:O20" si="0">SUM(F7:F19)</f>
        <v>12.253</v>
      </c>
      <c r="G20" s="102">
        <f t="shared" si="0"/>
        <v>87.12</v>
      </c>
      <c r="H20" s="102">
        <f t="shared" si="0"/>
        <v>512.28</v>
      </c>
      <c r="I20" s="102">
        <f t="shared" si="0"/>
        <v>0.252</v>
      </c>
      <c r="J20" s="102">
        <f t="shared" si="0"/>
        <v>21.161999999999999</v>
      </c>
      <c r="K20" s="102">
        <f t="shared" si="0"/>
        <v>69.611999999999995</v>
      </c>
      <c r="L20" s="102">
        <f t="shared" si="0"/>
        <v>399.637</v>
      </c>
      <c r="M20" s="102">
        <f t="shared" si="0"/>
        <v>331.53499999999997</v>
      </c>
      <c r="N20" s="102">
        <f t="shared" si="0"/>
        <v>69.47</v>
      </c>
      <c r="O20" s="102">
        <f t="shared" si="0"/>
        <v>5.9190000000000005</v>
      </c>
    </row>
    <row r="21" spans="1:15" x14ac:dyDescent="0.25">
      <c r="A21" s="76"/>
      <c r="B21" s="150" t="s">
        <v>41</v>
      </c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48"/>
    </row>
    <row r="22" spans="1:15" x14ac:dyDescent="0.25">
      <c r="A22" s="144" t="s">
        <v>245</v>
      </c>
      <c r="B22" s="72" t="s">
        <v>43</v>
      </c>
      <c r="C22" s="147">
        <v>100</v>
      </c>
      <c r="D22" s="148"/>
      <c r="E22" s="71">
        <v>1.43</v>
      </c>
      <c r="F22" s="71">
        <v>6.09</v>
      </c>
      <c r="G22" s="71">
        <v>8.36</v>
      </c>
      <c r="H22" s="71">
        <v>93.9</v>
      </c>
      <c r="I22" s="71">
        <v>0.02</v>
      </c>
      <c r="J22" s="71">
        <v>9.5</v>
      </c>
      <c r="K22" s="71">
        <v>0</v>
      </c>
      <c r="L22" s="71">
        <v>35.15</v>
      </c>
      <c r="M22" s="71">
        <v>40.97</v>
      </c>
      <c r="N22" s="71">
        <v>20.9</v>
      </c>
      <c r="O22" s="71">
        <v>1.33</v>
      </c>
    </row>
    <row r="23" spans="1:15" x14ac:dyDescent="0.25">
      <c r="A23" s="145"/>
      <c r="B23" s="73" t="s">
        <v>44</v>
      </c>
      <c r="C23" s="74" t="s">
        <v>204</v>
      </c>
      <c r="D23" s="75">
        <v>95</v>
      </c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5" x14ac:dyDescent="0.25">
      <c r="A24" s="146"/>
      <c r="B24" s="73" t="s">
        <v>46</v>
      </c>
      <c r="C24" s="74">
        <v>6</v>
      </c>
      <c r="D24" s="75">
        <v>6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5" x14ac:dyDescent="0.25">
      <c r="A25" s="144" t="s">
        <v>246</v>
      </c>
      <c r="B25" s="72" t="s">
        <v>247</v>
      </c>
      <c r="C25" s="147">
        <v>250</v>
      </c>
      <c r="D25" s="148"/>
      <c r="E25" s="71">
        <v>5.99</v>
      </c>
      <c r="F25" s="71">
        <v>7.54</v>
      </c>
      <c r="G25" s="71">
        <v>15.53</v>
      </c>
      <c r="H25" s="71">
        <v>148.28</v>
      </c>
      <c r="I25" s="71">
        <v>0.08</v>
      </c>
      <c r="J25" s="71">
        <v>0.04</v>
      </c>
      <c r="K25" s="71">
        <v>1.28</v>
      </c>
      <c r="L25" s="71">
        <v>40.090000000000003</v>
      </c>
      <c r="M25" s="71">
        <v>43.73</v>
      </c>
      <c r="N25" s="71">
        <v>6.78</v>
      </c>
      <c r="O25" s="71">
        <v>0.38</v>
      </c>
    </row>
    <row r="26" spans="1:15" x14ac:dyDescent="0.25">
      <c r="A26" s="145"/>
      <c r="B26" s="73" t="s">
        <v>224</v>
      </c>
      <c r="C26" s="74">
        <v>64</v>
      </c>
      <c r="D26" s="75">
        <v>55.8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5" x14ac:dyDescent="0.25">
      <c r="A27" s="145"/>
      <c r="B27" s="73" t="s">
        <v>97</v>
      </c>
      <c r="C27" s="74">
        <v>37.5</v>
      </c>
      <c r="D27" s="75">
        <v>30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25">
      <c r="A28" s="145"/>
      <c r="B28" s="73" t="s">
        <v>49</v>
      </c>
      <c r="C28" s="74">
        <v>33.299999999999997</v>
      </c>
      <c r="D28" s="75">
        <v>25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x14ac:dyDescent="0.25">
      <c r="A29" s="145"/>
      <c r="B29" s="73" t="s">
        <v>248</v>
      </c>
      <c r="C29" s="74">
        <v>10</v>
      </c>
      <c r="D29" s="75">
        <v>10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25">
      <c r="A30" s="145"/>
      <c r="B30" s="73" t="s">
        <v>51</v>
      </c>
      <c r="C30" s="74">
        <v>12.5</v>
      </c>
      <c r="D30" s="75">
        <v>10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5" x14ac:dyDescent="0.25">
      <c r="A31" s="145"/>
      <c r="B31" s="73" t="s">
        <v>53</v>
      </c>
      <c r="C31" s="74">
        <v>12</v>
      </c>
      <c r="D31" s="75">
        <v>10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5" x14ac:dyDescent="0.25">
      <c r="A32" s="146"/>
      <c r="B32" s="73" t="s">
        <v>106</v>
      </c>
      <c r="C32" s="74">
        <v>5</v>
      </c>
      <c r="D32" s="75">
        <v>5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x14ac:dyDescent="0.25">
      <c r="A33" s="144" t="s">
        <v>56</v>
      </c>
      <c r="B33" s="72" t="s">
        <v>249</v>
      </c>
      <c r="C33" s="147">
        <v>100</v>
      </c>
      <c r="D33" s="148"/>
      <c r="E33" s="71">
        <v>15.15</v>
      </c>
      <c r="F33" s="71">
        <v>11.55</v>
      </c>
      <c r="G33" s="71">
        <v>15.7</v>
      </c>
      <c r="H33" s="71">
        <v>228.75</v>
      </c>
      <c r="I33" s="71">
        <v>0.1</v>
      </c>
      <c r="J33" s="71">
        <v>0.15</v>
      </c>
      <c r="K33" s="71">
        <v>25</v>
      </c>
      <c r="L33" s="71">
        <v>39</v>
      </c>
      <c r="M33" s="71">
        <v>142</v>
      </c>
      <c r="N33" s="71">
        <v>28</v>
      </c>
      <c r="O33" s="71">
        <v>1.5</v>
      </c>
    </row>
    <row r="34" spans="1:15" x14ac:dyDescent="0.25">
      <c r="A34" s="145"/>
      <c r="B34" s="73" t="s">
        <v>58</v>
      </c>
      <c r="C34" s="74">
        <v>81.400000000000006</v>
      </c>
      <c r="D34" s="75">
        <v>74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25">
      <c r="A35" s="145"/>
      <c r="B35" s="73" t="s">
        <v>28</v>
      </c>
      <c r="C35" s="74">
        <v>16</v>
      </c>
      <c r="D35" s="75">
        <v>16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</row>
    <row r="36" spans="1:15" x14ac:dyDescent="0.25">
      <c r="A36" s="145"/>
      <c r="B36" s="73" t="s">
        <v>59</v>
      </c>
      <c r="C36" s="74">
        <v>14</v>
      </c>
      <c r="D36" s="75">
        <v>14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x14ac:dyDescent="0.25">
      <c r="A37" s="145"/>
      <c r="B37" s="73" t="s">
        <v>53</v>
      </c>
      <c r="C37" s="74">
        <v>8.1999999999999993</v>
      </c>
      <c r="D37" s="75">
        <v>8.1999999999999993</v>
      </c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</row>
    <row r="38" spans="1:15" x14ac:dyDescent="0.25">
      <c r="A38" s="145"/>
      <c r="B38" s="73" t="s">
        <v>60</v>
      </c>
      <c r="C38" s="74">
        <v>9.5</v>
      </c>
      <c r="D38" s="75">
        <v>9.5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5" x14ac:dyDescent="0.25">
      <c r="A39" s="145"/>
      <c r="B39" s="73" t="s">
        <v>30</v>
      </c>
      <c r="C39" s="74">
        <v>0.5</v>
      </c>
      <c r="D39" s="75">
        <v>0.5</v>
      </c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</row>
    <row r="40" spans="1:15" x14ac:dyDescent="0.25">
      <c r="A40" s="146"/>
      <c r="B40" s="73" t="s">
        <v>46</v>
      </c>
      <c r="C40" s="74">
        <v>5</v>
      </c>
      <c r="D40" s="75">
        <v>5</v>
      </c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</row>
    <row r="41" spans="1:15" x14ac:dyDescent="0.25">
      <c r="A41" s="144" t="s">
        <v>250</v>
      </c>
      <c r="B41" s="72" t="s">
        <v>251</v>
      </c>
      <c r="C41" s="147">
        <v>200</v>
      </c>
      <c r="D41" s="148"/>
      <c r="E41" s="71">
        <v>3.7</v>
      </c>
      <c r="F41" s="71">
        <v>8.34</v>
      </c>
      <c r="G41" s="71">
        <v>46.03</v>
      </c>
      <c r="H41" s="71">
        <v>284.7</v>
      </c>
      <c r="I41" s="71">
        <v>0.31</v>
      </c>
      <c r="J41" s="71">
        <v>42</v>
      </c>
      <c r="K41" s="71">
        <v>42</v>
      </c>
      <c r="L41" s="71">
        <v>29.28</v>
      </c>
      <c r="M41" s="71">
        <v>159.44999999999999</v>
      </c>
      <c r="N41" s="71">
        <v>58.65</v>
      </c>
      <c r="O41" s="71">
        <v>2.31</v>
      </c>
    </row>
    <row r="42" spans="1:15" x14ac:dyDescent="0.25">
      <c r="A42" s="145"/>
      <c r="B42" s="73" t="s">
        <v>252</v>
      </c>
      <c r="C42" s="74">
        <v>286</v>
      </c>
      <c r="D42" s="75">
        <v>229.3</v>
      </c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5" x14ac:dyDescent="0.25">
      <c r="A43" s="145"/>
      <c r="B43" s="73" t="s">
        <v>106</v>
      </c>
      <c r="C43" s="74">
        <v>7</v>
      </c>
      <c r="D43" s="75">
        <v>7</v>
      </c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x14ac:dyDescent="0.25">
      <c r="A44" s="145"/>
      <c r="B44" s="73" t="s">
        <v>51</v>
      </c>
      <c r="C44" s="74" t="s">
        <v>253</v>
      </c>
      <c r="D44" s="75">
        <v>4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spans="1:15" x14ac:dyDescent="0.25">
      <c r="A45" s="145"/>
      <c r="B45" s="73" t="s">
        <v>53</v>
      </c>
      <c r="C45" s="74">
        <v>9.6</v>
      </c>
      <c r="D45" s="75">
        <v>8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pans="1:15" x14ac:dyDescent="0.25">
      <c r="A46" s="145"/>
      <c r="B46" s="73" t="s">
        <v>162</v>
      </c>
      <c r="C46" s="74">
        <v>12</v>
      </c>
      <c r="D46" s="75">
        <v>12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5" x14ac:dyDescent="0.25">
      <c r="A47" s="145"/>
      <c r="B47" s="73" t="s">
        <v>254</v>
      </c>
      <c r="C47" s="74">
        <v>2.4</v>
      </c>
      <c r="D47" s="75">
        <v>2.4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5" x14ac:dyDescent="0.25">
      <c r="A48" s="145"/>
      <c r="B48" s="73" t="s">
        <v>27</v>
      </c>
      <c r="C48" s="74">
        <v>6</v>
      </c>
      <c r="D48" s="75">
        <v>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pans="1:15" x14ac:dyDescent="0.25">
      <c r="A49" s="146"/>
      <c r="B49" s="73" t="s">
        <v>30</v>
      </c>
      <c r="C49" s="74">
        <v>0.2</v>
      </c>
      <c r="D49" s="75">
        <v>0.2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5" ht="12.75" customHeight="1" x14ac:dyDescent="0.25">
      <c r="A50" s="144" t="s">
        <v>65</v>
      </c>
      <c r="B50" s="85" t="s">
        <v>194</v>
      </c>
      <c r="C50" s="147">
        <v>200</v>
      </c>
      <c r="D50" s="148"/>
      <c r="E50" s="71">
        <v>0.04</v>
      </c>
      <c r="F50" s="71">
        <v>0</v>
      </c>
      <c r="G50" s="71">
        <v>24.76</v>
      </c>
      <c r="H50" s="71">
        <v>94.2</v>
      </c>
      <c r="I50" s="71">
        <v>0.01</v>
      </c>
      <c r="J50" s="71">
        <v>0.16800000000000001</v>
      </c>
      <c r="K50" s="71">
        <v>0</v>
      </c>
      <c r="L50" s="71">
        <v>6.4</v>
      </c>
      <c r="M50" s="71">
        <v>3.6</v>
      </c>
      <c r="N50" s="71">
        <v>0</v>
      </c>
      <c r="O50" s="71">
        <v>0.18</v>
      </c>
    </row>
    <row r="51" spans="1:15" ht="12.75" customHeight="1" x14ac:dyDescent="0.25">
      <c r="A51" s="145"/>
      <c r="B51" s="73" t="s">
        <v>67</v>
      </c>
      <c r="C51" s="74">
        <v>20</v>
      </c>
      <c r="D51" s="75">
        <v>20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</row>
    <row r="52" spans="1:15" ht="15.75" customHeight="1" x14ac:dyDescent="0.25">
      <c r="A52" s="146"/>
      <c r="B52" s="73" t="s">
        <v>27</v>
      </c>
      <c r="C52" s="74">
        <v>10</v>
      </c>
      <c r="D52" s="75">
        <v>10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</row>
    <row r="53" spans="1:15" ht="15.75" customHeight="1" x14ac:dyDescent="0.25">
      <c r="A53" s="82" t="s">
        <v>34</v>
      </c>
      <c r="B53" s="72" t="s">
        <v>35</v>
      </c>
      <c r="C53" s="147">
        <v>50</v>
      </c>
      <c r="D53" s="148"/>
      <c r="E53" s="77">
        <v>3.8</v>
      </c>
      <c r="F53" s="71">
        <v>0.45</v>
      </c>
      <c r="G53" s="71">
        <v>24.9</v>
      </c>
      <c r="H53" s="71">
        <v>113.22</v>
      </c>
      <c r="I53" s="71">
        <v>0.08</v>
      </c>
      <c r="J53" s="71">
        <v>0</v>
      </c>
      <c r="K53" s="71">
        <v>0</v>
      </c>
      <c r="L53" s="71">
        <v>13.02</v>
      </c>
      <c r="M53" s="71">
        <v>41.5</v>
      </c>
      <c r="N53" s="71">
        <v>17.53</v>
      </c>
      <c r="O53" s="71">
        <v>0.8</v>
      </c>
    </row>
    <row r="54" spans="1:15" x14ac:dyDescent="0.25">
      <c r="A54" s="82" t="s">
        <v>68</v>
      </c>
      <c r="B54" s="72" t="s">
        <v>69</v>
      </c>
      <c r="C54" s="147">
        <v>50</v>
      </c>
      <c r="D54" s="148"/>
      <c r="E54" s="71">
        <v>2.75</v>
      </c>
      <c r="F54" s="71">
        <v>0.5</v>
      </c>
      <c r="G54" s="71">
        <v>17</v>
      </c>
      <c r="H54" s="71">
        <v>85</v>
      </c>
      <c r="I54" s="71">
        <v>0.09</v>
      </c>
      <c r="J54" s="71">
        <v>0</v>
      </c>
      <c r="K54" s="71">
        <v>0</v>
      </c>
      <c r="L54" s="71">
        <v>10.5</v>
      </c>
      <c r="M54" s="71">
        <v>87</v>
      </c>
      <c r="N54" s="71">
        <v>28.5</v>
      </c>
      <c r="O54" s="71">
        <v>1.8</v>
      </c>
    </row>
    <row r="55" spans="1:15" x14ac:dyDescent="0.25">
      <c r="A55" s="96"/>
      <c r="B55" s="72" t="s">
        <v>70</v>
      </c>
      <c r="C55" s="147"/>
      <c r="D55" s="148"/>
      <c r="E55" s="71">
        <f t="shared" ref="E55:O55" si="1">SUM(E22:E54)</f>
        <v>32.86</v>
      </c>
      <c r="F55" s="71">
        <f t="shared" si="1"/>
        <v>34.47</v>
      </c>
      <c r="G55" s="71">
        <f t="shared" si="1"/>
        <v>152.28</v>
      </c>
      <c r="H55" s="71">
        <f t="shared" si="1"/>
        <v>1048.0500000000002</v>
      </c>
      <c r="I55" s="71">
        <f t="shared" si="1"/>
        <v>0.69</v>
      </c>
      <c r="J55" s="71">
        <f t="shared" si="1"/>
        <v>51.857999999999997</v>
      </c>
      <c r="K55" s="71">
        <f t="shared" si="1"/>
        <v>68.28</v>
      </c>
      <c r="L55" s="71">
        <f t="shared" si="1"/>
        <v>173.44000000000003</v>
      </c>
      <c r="M55" s="71">
        <f t="shared" si="1"/>
        <v>518.25</v>
      </c>
      <c r="N55" s="71">
        <f t="shared" si="1"/>
        <v>160.36000000000001</v>
      </c>
      <c r="O55" s="71">
        <f t="shared" si="1"/>
        <v>8.2999999999999989</v>
      </c>
    </row>
    <row r="56" spans="1:15" x14ac:dyDescent="0.25">
      <c r="A56" s="76"/>
      <c r="B56" s="80" t="s">
        <v>71</v>
      </c>
      <c r="C56" s="147"/>
      <c r="D56" s="148"/>
      <c r="E56" s="71">
        <f>SUM(E20+E55)</f>
        <v>48.457000000000001</v>
      </c>
      <c r="F56" s="71">
        <f t="shared" ref="F56:O56" si="2">SUM(F20+F55)</f>
        <v>46.722999999999999</v>
      </c>
      <c r="G56" s="71">
        <f t="shared" si="2"/>
        <v>239.4</v>
      </c>
      <c r="H56" s="71">
        <f t="shared" si="2"/>
        <v>1560.3300000000002</v>
      </c>
      <c r="I56" s="71">
        <f t="shared" si="2"/>
        <v>0.94199999999999995</v>
      </c>
      <c r="J56" s="71">
        <f t="shared" si="2"/>
        <v>73.02</v>
      </c>
      <c r="K56" s="71">
        <f t="shared" si="2"/>
        <v>137.892</v>
      </c>
      <c r="L56" s="71">
        <f t="shared" si="2"/>
        <v>573.077</v>
      </c>
      <c r="M56" s="71">
        <f t="shared" si="2"/>
        <v>849.78499999999997</v>
      </c>
      <c r="N56" s="71">
        <f t="shared" si="2"/>
        <v>229.83</v>
      </c>
      <c r="O56" s="71">
        <f t="shared" si="2"/>
        <v>14.218999999999999</v>
      </c>
    </row>
    <row r="57" spans="1:15" x14ac:dyDescent="0.25">
      <c r="A57" s="76"/>
      <c r="B57" s="150" t="s">
        <v>72</v>
      </c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48"/>
    </row>
    <row r="58" spans="1:15" x14ac:dyDescent="0.25">
      <c r="A58" s="76"/>
      <c r="B58" s="72" t="s">
        <v>73</v>
      </c>
      <c r="C58" s="147">
        <v>200</v>
      </c>
      <c r="D58" s="148"/>
      <c r="E58" s="71">
        <v>1</v>
      </c>
      <c r="F58" s="71">
        <v>0.01</v>
      </c>
      <c r="G58" s="71">
        <v>29.7</v>
      </c>
      <c r="H58" s="71">
        <v>128</v>
      </c>
      <c r="I58" s="71">
        <v>0.6</v>
      </c>
      <c r="J58" s="71">
        <v>0.06</v>
      </c>
      <c r="K58" s="71">
        <v>46</v>
      </c>
      <c r="L58" s="71"/>
      <c r="M58" s="71">
        <v>23</v>
      </c>
      <c r="N58" s="71">
        <v>23</v>
      </c>
      <c r="O58" s="71">
        <v>0.5</v>
      </c>
    </row>
    <row r="59" spans="1:15" x14ac:dyDescent="0.25">
      <c r="A59" s="76"/>
      <c r="B59" s="72" t="s">
        <v>74</v>
      </c>
      <c r="C59" s="147">
        <v>15</v>
      </c>
      <c r="D59" s="148"/>
      <c r="E59" s="71">
        <v>1.125</v>
      </c>
      <c r="F59" s="71">
        <v>1.47</v>
      </c>
      <c r="G59" s="71">
        <v>11.16</v>
      </c>
      <c r="H59" s="71">
        <v>68.13</v>
      </c>
      <c r="I59" s="71">
        <v>0.01</v>
      </c>
      <c r="J59" s="71">
        <v>0.01</v>
      </c>
      <c r="K59" s="71"/>
      <c r="L59" s="71">
        <v>1.5</v>
      </c>
      <c r="M59" s="71">
        <v>4.3499999999999996</v>
      </c>
      <c r="N59" s="71">
        <v>13.5</v>
      </c>
      <c r="O59" s="71">
        <v>0.315</v>
      </c>
    </row>
    <row r="60" spans="1:15" x14ac:dyDescent="0.25">
      <c r="A60" s="76"/>
      <c r="B60" s="72" t="s">
        <v>75</v>
      </c>
      <c r="C60" s="157"/>
      <c r="D60" s="158"/>
      <c r="E60" s="71">
        <f>SUM(E58:E59)</f>
        <v>2.125</v>
      </c>
      <c r="F60" s="71">
        <f t="shared" ref="F60:O60" si="3">SUM(F58:F59)</f>
        <v>1.48</v>
      </c>
      <c r="G60" s="71">
        <f t="shared" si="3"/>
        <v>40.86</v>
      </c>
      <c r="H60" s="71">
        <f t="shared" si="3"/>
        <v>196.13</v>
      </c>
      <c r="I60" s="71">
        <f t="shared" si="3"/>
        <v>0.61</v>
      </c>
      <c r="J60" s="71">
        <f t="shared" si="3"/>
        <v>6.9999999999999993E-2</v>
      </c>
      <c r="K60" s="71">
        <f t="shared" si="3"/>
        <v>46</v>
      </c>
      <c r="L60" s="71">
        <f t="shared" si="3"/>
        <v>1.5</v>
      </c>
      <c r="M60" s="71">
        <f t="shared" si="3"/>
        <v>27.35</v>
      </c>
      <c r="N60" s="71">
        <f t="shared" si="3"/>
        <v>36.5</v>
      </c>
      <c r="O60" s="71">
        <f t="shared" si="3"/>
        <v>0.81499999999999995</v>
      </c>
    </row>
    <row r="61" spans="1:15" x14ac:dyDescent="0.25">
      <c r="A61" s="76"/>
      <c r="B61" s="72" t="s">
        <v>76</v>
      </c>
      <c r="C61" s="159"/>
      <c r="D61" s="160"/>
      <c r="E61" s="71">
        <f>SUM(E20,E55,E60)</f>
        <v>50.582000000000001</v>
      </c>
      <c r="F61" s="71">
        <f t="shared" ref="F61:O61" si="4">SUM(F20,F55,F60)</f>
        <v>48.202999999999996</v>
      </c>
      <c r="G61" s="71">
        <f t="shared" si="4"/>
        <v>280.26</v>
      </c>
      <c r="H61" s="71">
        <f t="shared" si="4"/>
        <v>1756.46</v>
      </c>
      <c r="I61" s="71">
        <f t="shared" si="4"/>
        <v>1.552</v>
      </c>
      <c r="J61" s="71">
        <f t="shared" si="4"/>
        <v>73.089999999999989</v>
      </c>
      <c r="K61" s="71">
        <f t="shared" si="4"/>
        <v>183.892</v>
      </c>
      <c r="L61" s="71">
        <f t="shared" si="4"/>
        <v>574.577</v>
      </c>
      <c r="M61" s="71">
        <f t="shared" si="4"/>
        <v>877.13499999999999</v>
      </c>
      <c r="N61" s="71">
        <f t="shared" si="4"/>
        <v>266.33000000000004</v>
      </c>
      <c r="O61" s="71">
        <f t="shared" si="4"/>
        <v>15.033999999999999</v>
      </c>
    </row>
  </sheetData>
  <mergeCells count="36">
    <mergeCell ref="A33:A40"/>
    <mergeCell ref="C33:D33"/>
    <mergeCell ref="C60:D61"/>
    <mergeCell ref="A41:A49"/>
    <mergeCell ref="C41:D41"/>
    <mergeCell ref="A50:A52"/>
    <mergeCell ref="C50:D50"/>
    <mergeCell ref="C53:D53"/>
    <mergeCell ref="C54:D54"/>
    <mergeCell ref="C55:D55"/>
    <mergeCell ref="C56:D56"/>
    <mergeCell ref="B57:O57"/>
    <mergeCell ref="C58:D58"/>
    <mergeCell ref="C59:D59"/>
    <mergeCell ref="C19:D19"/>
    <mergeCell ref="C20:D20"/>
    <mergeCell ref="A22:A24"/>
    <mergeCell ref="C22:D22"/>
    <mergeCell ref="A25:A32"/>
    <mergeCell ref="C25:D25"/>
    <mergeCell ref="B21:O21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opLeftCell="A39" workbookViewId="0">
      <selection activeCell="F61" sqref="F61"/>
    </sheetView>
  </sheetViews>
  <sheetFormatPr defaultRowHeight="15" x14ac:dyDescent="0.25"/>
  <cols>
    <col min="1" max="1" width="14.5703125" customWidth="1"/>
    <col min="2" max="2" width="35.5703125" customWidth="1"/>
    <col min="3" max="3" width="9.7109375" customWidth="1"/>
    <col min="7" max="7" width="11.42578125" customWidth="1"/>
    <col min="8" max="8" width="10.140625" customWidth="1"/>
  </cols>
  <sheetData>
    <row r="1" spans="1:15" ht="15.75" x14ac:dyDescent="0.25">
      <c r="A1" s="83" t="s">
        <v>255</v>
      </c>
      <c r="B1" s="84"/>
    </row>
    <row r="2" spans="1:15" ht="15.75" x14ac:dyDescent="0.25">
      <c r="A2" s="84" t="s">
        <v>173</v>
      </c>
      <c r="B2" s="84"/>
    </row>
    <row r="3" spans="1:15" ht="15.75" x14ac:dyDescent="0.25">
      <c r="A3" s="84" t="s">
        <v>3</v>
      </c>
      <c r="B3" s="84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x14ac:dyDescent="0.25">
      <c r="A4" s="151"/>
      <c r="B4" s="148" t="s">
        <v>5</v>
      </c>
      <c r="C4" s="147" t="s">
        <v>6</v>
      </c>
      <c r="D4" s="148"/>
      <c r="E4" s="149" t="s">
        <v>7</v>
      </c>
      <c r="F4" s="149"/>
      <c r="G4" s="149"/>
      <c r="H4" s="153" t="s">
        <v>8</v>
      </c>
      <c r="I4" s="149" t="s">
        <v>9</v>
      </c>
      <c r="J4" s="149"/>
      <c r="K4" s="149"/>
      <c r="L4" s="149" t="s">
        <v>10</v>
      </c>
      <c r="M4" s="149"/>
      <c r="N4" s="149"/>
      <c r="O4" s="149"/>
    </row>
    <row r="5" spans="1:15" x14ac:dyDescent="0.25">
      <c r="A5" s="152"/>
      <c r="B5" s="148"/>
      <c r="C5" s="91" t="s">
        <v>256</v>
      </c>
      <c r="D5" s="98" t="s">
        <v>12</v>
      </c>
      <c r="E5" s="98" t="s">
        <v>13</v>
      </c>
      <c r="F5" s="98" t="s">
        <v>14</v>
      </c>
      <c r="G5" s="98" t="s">
        <v>15</v>
      </c>
      <c r="H5" s="154"/>
      <c r="I5" s="98" t="s">
        <v>16</v>
      </c>
      <c r="J5" s="98" t="s">
        <v>17</v>
      </c>
      <c r="K5" s="98" t="s">
        <v>18</v>
      </c>
      <c r="L5" s="98" t="s">
        <v>19</v>
      </c>
      <c r="M5" s="98" t="s">
        <v>20</v>
      </c>
      <c r="N5" s="98" t="s">
        <v>21</v>
      </c>
      <c r="O5" s="98" t="s">
        <v>22</v>
      </c>
    </row>
    <row r="6" spans="1:15" x14ac:dyDescent="0.25">
      <c r="A6" s="147" t="s">
        <v>23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5" ht="18.75" customHeight="1" x14ac:dyDescent="0.25">
      <c r="A7" s="144" t="s">
        <v>257</v>
      </c>
      <c r="B7" s="85" t="s">
        <v>174</v>
      </c>
      <c r="C7" s="147">
        <v>250</v>
      </c>
      <c r="D7" s="148"/>
      <c r="E7" s="98">
        <v>7.25</v>
      </c>
      <c r="F7" s="98">
        <v>6.85</v>
      </c>
      <c r="G7" s="98">
        <v>23.21</v>
      </c>
      <c r="H7" s="98">
        <v>183.5</v>
      </c>
      <c r="I7" s="98">
        <v>0.14000000000000001</v>
      </c>
      <c r="J7" s="98">
        <v>1.1399999999999999</v>
      </c>
      <c r="K7" s="98">
        <v>38.25</v>
      </c>
      <c r="L7" s="98">
        <v>202.4</v>
      </c>
      <c r="M7" s="98">
        <v>194.73</v>
      </c>
      <c r="N7" s="98">
        <v>37.03</v>
      </c>
      <c r="O7" s="98">
        <v>0.68</v>
      </c>
    </row>
    <row r="8" spans="1:15" x14ac:dyDescent="0.25">
      <c r="A8" s="145"/>
      <c r="B8" s="73" t="s">
        <v>28</v>
      </c>
      <c r="C8" s="74">
        <v>175</v>
      </c>
      <c r="D8" s="75">
        <v>175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x14ac:dyDescent="0.25">
      <c r="A9" s="145"/>
      <c r="B9" s="73" t="s">
        <v>175</v>
      </c>
      <c r="C9" s="74">
        <v>75</v>
      </c>
      <c r="D9" s="75">
        <v>75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x14ac:dyDescent="0.25">
      <c r="A10" s="145"/>
      <c r="B10" s="73" t="s">
        <v>176</v>
      </c>
      <c r="C10" s="74">
        <v>20</v>
      </c>
      <c r="D10" s="75">
        <v>20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x14ac:dyDescent="0.25">
      <c r="A11" s="145"/>
      <c r="B11" s="73" t="s">
        <v>27</v>
      </c>
      <c r="C11" s="74">
        <v>2</v>
      </c>
      <c r="D11" s="86" t="s">
        <v>263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ht="14.25" customHeight="1" x14ac:dyDescent="0.25">
      <c r="A12" s="145"/>
      <c r="B12" s="73" t="s">
        <v>29</v>
      </c>
      <c r="C12" s="74">
        <v>2.5</v>
      </c>
      <c r="D12" s="75">
        <v>2.5</v>
      </c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x14ac:dyDescent="0.25">
      <c r="A13" s="144" t="s">
        <v>87</v>
      </c>
      <c r="B13" s="72" t="s">
        <v>88</v>
      </c>
      <c r="C13" s="147">
        <v>200</v>
      </c>
      <c r="D13" s="148"/>
      <c r="E13" s="98">
        <v>0.434</v>
      </c>
      <c r="F13" s="98">
        <v>0</v>
      </c>
      <c r="G13" s="98">
        <v>12.725</v>
      </c>
      <c r="H13" s="98">
        <v>46.033000000000001</v>
      </c>
      <c r="I13" s="98">
        <v>0.02</v>
      </c>
      <c r="J13" s="98">
        <v>0.08</v>
      </c>
      <c r="K13" s="98">
        <v>0</v>
      </c>
      <c r="L13" s="98">
        <v>3.0939999999999999</v>
      </c>
      <c r="M13" s="98">
        <v>2.7949999999999999</v>
      </c>
      <c r="N13" s="98">
        <v>0.55000000000000004</v>
      </c>
      <c r="O13" s="98">
        <v>2E-3</v>
      </c>
    </row>
    <row r="14" spans="1:15" x14ac:dyDescent="0.25">
      <c r="A14" s="145"/>
      <c r="B14" s="73" t="s">
        <v>89</v>
      </c>
      <c r="C14" s="75">
        <v>1</v>
      </c>
      <c r="D14" s="75">
        <v>1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5" x14ac:dyDescent="0.25">
      <c r="A15" s="145"/>
      <c r="B15" s="73" t="s">
        <v>27</v>
      </c>
      <c r="C15" s="75">
        <v>15</v>
      </c>
      <c r="D15" s="75">
        <v>15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x14ac:dyDescent="0.25">
      <c r="A16" s="146"/>
      <c r="B16" s="73" t="s">
        <v>90</v>
      </c>
      <c r="C16" s="75">
        <v>7</v>
      </c>
      <c r="D16" s="75">
        <v>7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5" x14ac:dyDescent="0.25">
      <c r="A17" s="99" t="s">
        <v>34</v>
      </c>
      <c r="B17" s="72" t="s">
        <v>35</v>
      </c>
      <c r="C17" s="147">
        <v>50</v>
      </c>
      <c r="D17" s="148"/>
      <c r="E17" s="98">
        <v>3.8</v>
      </c>
      <c r="F17" s="98">
        <v>0.45</v>
      </c>
      <c r="G17" s="98">
        <v>24.9</v>
      </c>
      <c r="H17" s="98">
        <v>113.22</v>
      </c>
      <c r="I17" s="98">
        <v>0.08</v>
      </c>
      <c r="J17" s="98">
        <v>0</v>
      </c>
      <c r="K17" s="98">
        <v>0</v>
      </c>
      <c r="L17" s="98">
        <v>13.02</v>
      </c>
      <c r="M17" s="98">
        <v>41.5</v>
      </c>
      <c r="N17" s="98">
        <v>17.53</v>
      </c>
      <c r="O17" s="98">
        <v>0.8</v>
      </c>
    </row>
    <row r="18" spans="1:15" x14ac:dyDescent="0.25">
      <c r="A18" s="97" t="s">
        <v>38</v>
      </c>
      <c r="B18" s="72" t="s">
        <v>258</v>
      </c>
      <c r="C18" s="147" t="s">
        <v>259</v>
      </c>
      <c r="D18" s="148"/>
      <c r="E18" s="98">
        <v>6.1</v>
      </c>
      <c r="F18" s="98">
        <v>5.52</v>
      </c>
      <c r="G18" s="98">
        <v>0.34</v>
      </c>
      <c r="H18" s="98">
        <v>75.36</v>
      </c>
      <c r="I18" s="98">
        <v>0.03</v>
      </c>
      <c r="J18" s="98"/>
      <c r="K18" s="98">
        <v>120</v>
      </c>
      <c r="L18" s="98">
        <v>41.12</v>
      </c>
      <c r="M18" s="98">
        <v>95.16</v>
      </c>
      <c r="N18" s="98">
        <v>6.64</v>
      </c>
      <c r="O18" s="98">
        <v>1.32</v>
      </c>
    </row>
    <row r="19" spans="1:15" x14ac:dyDescent="0.25">
      <c r="A19" s="97" t="s">
        <v>36</v>
      </c>
      <c r="B19" s="72" t="s">
        <v>37</v>
      </c>
      <c r="C19" s="147">
        <v>200</v>
      </c>
      <c r="D19" s="148"/>
      <c r="E19" s="98">
        <v>0.8</v>
      </c>
      <c r="F19" s="98">
        <v>0.8</v>
      </c>
      <c r="G19" s="98">
        <v>19.600000000000001</v>
      </c>
      <c r="H19" s="98">
        <v>94</v>
      </c>
      <c r="I19" s="98">
        <v>0.06</v>
      </c>
      <c r="J19" s="98">
        <v>20</v>
      </c>
      <c r="K19" s="98">
        <v>0</v>
      </c>
      <c r="L19" s="98">
        <v>26.1</v>
      </c>
      <c r="M19" s="98">
        <v>22</v>
      </c>
      <c r="N19" s="98">
        <v>18</v>
      </c>
      <c r="O19" s="98">
        <v>4.4000000000000004</v>
      </c>
    </row>
    <row r="20" spans="1:15" x14ac:dyDescent="0.25">
      <c r="A20" s="76"/>
      <c r="B20" s="72" t="s">
        <v>40</v>
      </c>
      <c r="C20" s="147"/>
      <c r="D20" s="148"/>
      <c r="E20" s="102">
        <f>SUM(E7:E19)</f>
        <v>18.384</v>
      </c>
      <c r="F20" s="102">
        <f t="shared" ref="F20:O20" si="0">SUM(F7:F19)</f>
        <v>13.620000000000001</v>
      </c>
      <c r="G20" s="102">
        <f t="shared" si="0"/>
        <v>80.775000000000006</v>
      </c>
      <c r="H20" s="102">
        <f t="shared" si="0"/>
        <v>512.11300000000006</v>
      </c>
      <c r="I20" s="102">
        <f t="shared" si="0"/>
        <v>0.33</v>
      </c>
      <c r="J20" s="102">
        <f t="shared" si="0"/>
        <v>21.22</v>
      </c>
      <c r="K20" s="102">
        <f t="shared" si="0"/>
        <v>158.25</v>
      </c>
      <c r="L20" s="102">
        <f t="shared" si="0"/>
        <v>285.73400000000004</v>
      </c>
      <c r="M20" s="102">
        <f t="shared" si="0"/>
        <v>356.18499999999995</v>
      </c>
      <c r="N20" s="102">
        <f t="shared" si="0"/>
        <v>79.75</v>
      </c>
      <c r="O20" s="102">
        <f t="shared" si="0"/>
        <v>7.2020000000000008</v>
      </c>
    </row>
    <row r="21" spans="1:15" x14ac:dyDescent="0.25">
      <c r="A21" s="147" t="s">
        <v>41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48"/>
    </row>
    <row r="22" spans="1:15" x14ac:dyDescent="0.25">
      <c r="A22" s="144" t="s">
        <v>127</v>
      </c>
      <c r="B22" s="78" t="s">
        <v>128</v>
      </c>
      <c r="C22" s="147">
        <v>100</v>
      </c>
      <c r="D22" s="148"/>
      <c r="E22" s="98">
        <v>1.08</v>
      </c>
      <c r="F22" s="98">
        <v>0.18</v>
      </c>
      <c r="G22" s="98">
        <v>8.6199999999999992</v>
      </c>
      <c r="H22" s="98">
        <v>40.4</v>
      </c>
      <c r="I22" s="98">
        <v>0.05</v>
      </c>
      <c r="J22" s="100" t="s">
        <v>260</v>
      </c>
      <c r="K22" s="98">
        <v>0</v>
      </c>
      <c r="L22" s="98">
        <v>24.28</v>
      </c>
      <c r="M22" s="98">
        <v>44</v>
      </c>
      <c r="N22" s="98">
        <v>30.75</v>
      </c>
      <c r="O22" s="98">
        <v>1.08</v>
      </c>
    </row>
    <row r="23" spans="1:15" x14ac:dyDescent="0.25">
      <c r="A23" s="145"/>
      <c r="B23" s="79" t="s">
        <v>51</v>
      </c>
      <c r="C23" s="74">
        <v>93.8</v>
      </c>
      <c r="D23" s="75">
        <v>75</v>
      </c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5" x14ac:dyDescent="0.25">
      <c r="A24" s="145"/>
      <c r="B24" s="79" t="s">
        <v>99</v>
      </c>
      <c r="C24" s="74">
        <v>28.4</v>
      </c>
      <c r="D24" s="75">
        <v>25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5" x14ac:dyDescent="0.25">
      <c r="A25" s="146"/>
      <c r="B25" s="79" t="s">
        <v>27</v>
      </c>
      <c r="C25" s="74">
        <v>1</v>
      </c>
      <c r="D25" s="75">
        <v>1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5" ht="27.75" customHeight="1" x14ac:dyDescent="0.25">
      <c r="A26" s="144" t="s">
        <v>246</v>
      </c>
      <c r="B26" s="85" t="s">
        <v>261</v>
      </c>
      <c r="C26" s="147">
        <v>250</v>
      </c>
      <c r="D26" s="148"/>
      <c r="E26" s="98">
        <v>2.15</v>
      </c>
      <c r="F26" s="98">
        <v>2.27</v>
      </c>
      <c r="G26" s="98">
        <v>13.71</v>
      </c>
      <c r="H26" s="98">
        <v>83.8</v>
      </c>
      <c r="I26" s="98">
        <v>0.09</v>
      </c>
      <c r="J26" s="98">
        <v>6.6</v>
      </c>
      <c r="K26" s="98">
        <v>0</v>
      </c>
      <c r="L26" s="98">
        <v>19.68</v>
      </c>
      <c r="M26" s="98">
        <v>53.32</v>
      </c>
      <c r="N26" s="98">
        <v>21.6</v>
      </c>
      <c r="O26" s="98">
        <v>0.87</v>
      </c>
    </row>
    <row r="27" spans="1:15" x14ac:dyDescent="0.25">
      <c r="A27" s="145"/>
      <c r="B27" s="73" t="s">
        <v>224</v>
      </c>
      <c r="C27" s="74">
        <v>36.700000000000003</v>
      </c>
      <c r="D27" s="75">
        <v>32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25">
      <c r="A28" s="145"/>
      <c r="B28" s="73" t="s">
        <v>262</v>
      </c>
      <c r="C28" s="74">
        <v>10</v>
      </c>
      <c r="D28" s="75">
        <v>10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x14ac:dyDescent="0.25">
      <c r="A29" s="145"/>
      <c r="B29" s="73" t="s">
        <v>49</v>
      </c>
      <c r="C29" s="74" t="s">
        <v>133</v>
      </c>
      <c r="D29" s="75">
        <v>75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25">
      <c r="A30" s="145"/>
      <c r="B30" s="73" t="s">
        <v>106</v>
      </c>
      <c r="C30" s="74">
        <v>2.5</v>
      </c>
      <c r="D30" s="75">
        <v>2.5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5" x14ac:dyDescent="0.25">
      <c r="A31" s="145"/>
      <c r="B31" s="73" t="s">
        <v>51</v>
      </c>
      <c r="C31" s="74" t="s">
        <v>135</v>
      </c>
      <c r="D31" s="75">
        <v>10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5" x14ac:dyDescent="0.25">
      <c r="A32" s="145"/>
      <c r="B32" s="73" t="s">
        <v>53</v>
      </c>
      <c r="C32" s="74">
        <v>12</v>
      </c>
      <c r="D32" s="75">
        <v>10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x14ac:dyDescent="0.25">
      <c r="A33" s="146"/>
      <c r="B33" s="73" t="s">
        <v>30</v>
      </c>
      <c r="C33" s="74">
        <v>0.2</v>
      </c>
      <c r="D33" s="75">
        <v>0.2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x14ac:dyDescent="0.25">
      <c r="A34" s="144" t="s">
        <v>108</v>
      </c>
      <c r="B34" s="72" t="s">
        <v>109</v>
      </c>
      <c r="C34" s="147">
        <v>100</v>
      </c>
      <c r="D34" s="148"/>
      <c r="E34" s="98">
        <v>12.7</v>
      </c>
      <c r="F34" s="98">
        <v>3.76</v>
      </c>
      <c r="G34" s="98">
        <v>7.67</v>
      </c>
      <c r="H34" s="98">
        <v>133.75</v>
      </c>
      <c r="I34" s="98">
        <v>0.09</v>
      </c>
      <c r="J34" s="98">
        <v>0.5</v>
      </c>
      <c r="K34" s="98">
        <v>25</v>
      </c>
      <c r="L34" s="98">
        <v>50</v>
      </c>
      <c r="M34" s="98">
        <v>152</v>
      </c>
      <c r="N34" s="98">
        <v>32</v>
      </c>
      <c r="O34" s="98">
        <v>0.7</v>
      </c>
    </row>
    <row r="35" spans="1:15" x14ac:dyDescent="0.25">
      <c r="A35" s="145"/>
      <c r="B35" s="73" t="s">
        <v>110</v>
      </c>
      <c r="C35" s="74">
        <v>100</v>
      </c>
      <c r="D35" s="75">
        <v>92.5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</row>
    <row r="36" spans="1:15" x14ac:dyDescent="0.25">
      <c r="A36" s="145"/>
      <c r="B36" s="73" t="s">
        <v>59</v>
      </c>
      <c r="C36" s="74">
        <v>12</v>
      </c>
      <c r="D36" s="75">
        <v>12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x14ac:dyDescent="0.25">
      <c r="A37" s="145"/>
      <c r="B37" s="73" t="s">
        <v>111</v>
      </c>
      <c r="C37" s="74">
        <v>0.7</v>
      </c>
      <c r="D37" s="75">
        <v>0.7</v>
      </c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</row>
    <row r="38" spans="1:15" x14ac:dyDescent="0.25">
      <c r="A38" s="145"/>
      <c r="B38" s="73" t="s">
        <v>29</v>
      </c>
      <c r="C38" s="74">
        <v>12</v>
      </c>
      <c r="D38" s="75">
        <v>12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5" x14ac:dyDescent="0.25">
      <c r="A39" s="145"/>
      <c r="B39" s="73" t="s">
        <v>60</v>
      </c>
      <c r="C39" s="74">
        <v>8</v>
      </c>
      <c r="D39" s="75">
        <v>8</v>
      </c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</row>
    <row r="40" spans="1:15" x14ac:dyDescent="0.25">
      <c r="A40" s="145"/>
      <c r="B40" s="73" t="s">
        <v>30</v>
      </c>
      <c r="C40" s="74">
        <v>0.2</v>
      </c>
      <c r="D40" s="75">
        <v>0.2</v>
      </c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</row>
    <row r="41" spans="1:15" x14ac:dyDescent="0.25">
      <c r="A41" s="145"/>
      <c r="B41" s="73" t="s">
        <v>53</v>
      </c>
      <c r="C41" s="74">
        <v>20</v>
      </c>
      <c r="D41" s="75">
        <v>17.3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x14ac:dyDescent="0.25">
      <c r="A42" s="146"/>
      <c r="B42" s="73" t="s">
        <v>106</v>
      </c>
      <c r="C42" s="74">
        <v>8</v>
      </c>
      <c r="D42" s="75">
        <v>8</v>
      </c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5" x14ac:dyDescent="0.25">
      <c r="A43" s="144" t="s">
        <v>112</v>
      </c>
      <c r="B43" s="72" t="s">
        <v>113</v>
      </c>
      <c r="C43" s="147">
        <v>200</v>
      </c>
      <c r="D43" s="148"/>
      <c r="E43" s="98">
        <v>4.08</v>
      </c>
      <c r="F43" s="98">
        <v>6.4</v>
      </c>
      <c r="G43" s="98">
        <v>27.26</v>
      </c>
      <c r="H43" s="98">
        <v>183</v>
      </c>
      <c r="I43" s="98">
        <v>0.18</v>
      </c>
      <c r="J43" s="98">
        <v>24.22</v>
      </c>
      <c r="K43" s="98">
        <v>34</v>
      </c>
      <c r="L43" s="98">
        <v>49.3</v>
      </c>
      <c r="M43" s="98">
        <v>115.46</v>
      </c>
      <c r="N43" s="98">
        <v>37</v>
      </c>
      <c r="O43" s="98">
        <v>1.34</v>
      </c>
    </row>
    <row r="44" spans="1:15" x14ac:dyDescent="0.25">
      <c r="A44" s="145"/>
      <c r="B44" s="73" t="s">
        <v>49</v>
      </c>
      <c r="C44" s="74" t="s">
        <v>114</v>
      </c>
      <c r="D44" s="75">
        <v>171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spans="1:15" x14ac:dyDescent="0.25">
      <c r="A45" s="145"/>
      <c r="B45" s="73" t="s">
        <v>115</v>
      </c>
      <c r="C45" s="74">
        <v>30</v>
      </c>
      <c r="D45" s="75">
        <v>30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pans="1:15" x14ac:dyDescent="0.25">
      <c r="A46" s="145"/>
      <c r="B46" s="73" t="s">
        <v>29</v>
      </c>
      <c r="C46" s="74">
        <v>7</v>
      </c>
      <c r="D46" s="75">
        <v>7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5" x14ac:dyDescent="0.25">
      <c r="A47" s="146"/>
      <c r="B47" s="73" t="s">
        <v>30</v>
      </c>
      <c r="C47" s="74">
        <v>0.2</v>
      </c>
      <c r="D47" s="75">
        <v>0.2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5" x14ac:dyDescent="0.25">
      <c r="A48" s="144" t="s">
        <v>65</v>
      </c>
      <c r="B48" s="72" t="s">
        <v>194</v>
      </c>
      <c r="C48" s="147">
        <v>200</v>
      </c>
      <c r="D48" s="148"/>
      <c r="E48" s="98">
        <v>0.04</v>
      </c>
      <c r="F48" s="98">
        <v>0</v>
      </c>
      <c r="G48" s="98">
        <v>24.76</v>
      </c>
      <c r="H48" s="98">
        <v>94.2</v>
      </c>
      <c r="I48" s="98">
        <v>0.01</v>
      </c>
      <c r="J48" s="98">
        <v>0.16800000000000001</v>
      </c>
      <c r="K48" s="98">
        <v>0</v>
      </c>
      <c r="L48" s="98">
        <v>6.4</v>
      </c>
      <c r="M48" s="98">
        <v>3.6</v>
      </c>
      <c r="N48" s="98">
        <v>0</v>
      </c>
      <c r="O48" s="98">
        <v>0.18</v>
      </c>
    </row>
    <row r="49" spans="1:15" x14ac:dyDescent="0.25">
      <c r="A49" s="145"/>
      <c r="B49" s="73" t="s">
        <v>67</v>
      </c>
      <c r="C49" s="74">
        <v>20</v>
      </c>
      <c r="D49" s="75">
        <v>20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5" x14ac:dyDescent="0.25">
      <c r="A50" s="146"/>
      <c r="B50" s="73" t="s">
        <v>27</v>
      </c>
      <c r="C50" s="74">
        <v>10</v>
      </c>
      <c r="D50" s="75">
        <v>10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</row>
    <row r="51" spans="1:15" x14ac:dyDescent="0.25">
      <c r="A51" s="99" t="s">
        <v>34</v>
      </c>
      <c r="B51" s="72" t="s">
        <v>35</v>
      </c>
      <c r="C51" s="147">
        <v>50</v>
      </c>
      <c r="D51" s="148"/>
      <c r="E51" s="77">
        <v>3.8</v>
      </c>
      <c r="F51" s="98">
        <v>0.45</v>
      </c>
      <c r="G51" s="98">
        <v>24.9</v>
      </c>
      <c r="H51" s="98">
        <v>113.22</v>
      </c>
      <c r="I51" s="98">
        <v>0.08</v>
      </c>
      <c r="J51" s="98">
        <v>0</v>
      </c>
      <c r="K51" s="98">
        <v>0</v>
      </c>
      <c r="L51" s="98">
        <v>13.02</v>
      </c>
      <c r="M51" s="98">
        <v>41.5</v>
      </c>
      <c r="N51" s="98">
        <v>17.53</v>
      </c>
      <c r="O51" s="98">
        <v>0.8</v>
      </c>
    </row>
    <row r="52" spans="1:15" x14ac:dyDescent="0.25">
      <c r="A52" s="99" t="s">
        <v>68</v>
      </c>
      <c r="B52" s="72" t="s">
        <v>69</v>
      </c>
      <c r="C52" s="147">
        <v>50</v>
      </c>
      <c r="D52" s="148"/>
      <c r="E52" s="98">
        <v>2.75</v>
      </c>
      <c r="F52" s="98">
        <v>0.5</v>
      </c>
      <c r="G52" s="98">
        <v>17</v>
      </c>
      <c r="H52" s="98">
        <v>85</v>
      </c>
      <c r="I52" s="98">
        <v>0.09</v>
      </c>
      <c r="J52" s="98">
        <v>0</v>
      </c>
      <c r="K52" s="98">
        <v>0</v>
      </c>
      <c r="L52" s="98">
        <v>10.5</v>
      </c>
      <c r="M52" s="98">
        <v>87</v>
      </c>
      <c r="N52" s="98">
        <v>28.5</v>
      </c>
      <c r="O52" s="98">
        <v>1.8</v>
      </c>
    </row>
    <row r="53" spans="1:15" x14ac:dyDescent="0.25">
      <c r="A53" s="76"/>
      <c r="B53" s="72" t="s">
        <v>70</v>
      </c>
      <c r="C53" s="147"/>
      <c r="D53" s="148"/>
      <c r="E53" s="98">
        <f t="shared" ref="E53:O53" si="1">SUM(E22:E52)</f>
        <v>26.599999999999998</v>
      </c>
      <c r="F53" s="98">
        <f t="shared" si="1"/>
        <v>13.559999999999999</v>
      </c>
      <c r="G53" s="98">
        <f t="shared" si="1"/>
        <v>123.92000000000002</v>
      </c>
      <c r="H53" s="98">
        <f>SUM(H22:H52)</f>
        <v>733.37</v>
      </c>
      <c r="I53" s="98">
        <f t="shared" si="1"/>
        <v>0.59</v>
      </c>
      <c r="J53" s="98">
        <f t="shared" si="1"/>
        <v>31.488</v>
      </c>
      <c r="K53" s="98">
        <f t="shared" si="1"/>
        <v>59</v>
      </c>
      <c r="L53" s="98">
        <f t="shared" si="1"/>
        <v>173.18</v>
      </c>
      <c r="M53" s="98">
        <f t="shared" si="1"/>
        <v>496.88</v>
      </c>
      <c r="N53" s="98">
        <f t="shared" si="1"/>
        <v>167.38</v>
      </c>
      <c r="O53" s="98">
        <f t="shared" si="1"/>
        <v>6.77</v>
      </c>
    </row>
    <row r="54" spans="1:15" x14ac:dyDescent="0.25">
      <c r="A54" s="76"/>
      <c r="B54" s="80" t="s">
        <v>71</v>
      </c>
      <c r="C54" s="147"/>
      <c r="D54" s="148"/>
      <c r="E54" s="98">
        <f t="shared" ref="E54:O54" si="2">SUM(E20+E53)</f>
        <v>44.983999999999995</v>
      </c>
      <c r="F54" s="98">
        <f t="shared" si="2"/>
        <v>27.18</v>
      </c>
      <c r="G54" s="98">
        <f t="shared" si="2"/>
        <v>204.69500000000002</v>
      </c>
      <c r="H54" s="98">
        <f t="shared" si="2"/>
        <v>1245.4830000000002</v>
      </c>
      <c r="I54" s="98">
        <f t="shared" si="2"/>
        <v>0.91999999999999993</v>
      </c>
      <c r="J54" s="98">
        <f t="shared" si="2"/>
        <v>52.707999999999998</v>
      </c>
      <c r="K54" s="98">
        <f t="shared" si="2"/>
        <v>217.25</v>
      </c>
      <c r="L54" s="98">
        <f t="shared" si="2"/>
        <v>458.91400000000004</v>
      </c>
      <c r="M54" s="98">
        <f t="shared" si="2"/>
        <v>853.06499999999994</v>
      </c>
      <c r="N54" s="98">
        <f t="shared" si="2"/>
        <v>247.13</v>
      </c>
      <c r="O54" s="98">
        <f t="shared" si="2"/>
        <v>13.972000000000001</v>
      </c>
    </row>
    <row r="55" spans="1:15" x14ac:dyDescent="0.25">
      <c r="A55" s="147" t="s">
        <v>72</v>
      </c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48"/>
    </row>
    <row r="56" spans="1:15" x14ac:dyDescent="0.25">
      <c r="A56" s="144" t="s">
        <v>169</v>
      </c>
      <c r="B56" s="81" t="s">
        <v>170</v>
      </c>
      <c r="C56" s="147">
        <v>200</v>
      </c>
      <c r="D56" s="148"/>
      <c r="E56" s="98">
        <v>8.6999999999999993</v>
      </c>
      <c r="F56" s="98">
        <v>8.8000000000000007</v>
      </c>
      <c r="G56" s="98">
        <v>54.8</v>
      </c>
      <c r="H56" s="98">
        <v>339</v>
      </c>
      <c r="I56" s="98">
        <v>0</v>
      </c>
      <c r="J56" s="98">
        <v>1.8</v>
      </c>
      <c r="K56" s="98">
        <v>0</v>
      </c>
      <c r="L56" s="98">
        <v>12</v>
      </c>
      <c r="M56" s="98">
        <v>0</v>
      </c>
      <c r="N56" s="98">
        <v>2</v>
      </c>
      <c r="O56" s="98">
        <v>0.2</v>
      </c>
    </row>
    <row r="57" spans="1:15" x14ac:dyDescent="0.25">
      <c r="A57" s="145"/>
      <c r="B57" s="73" t="s">
        <v>171</v>
      </c>
      <c r="C57" s="74">
        <v>24</v>
      </c>
      <c r="D57" s="75">
        <v>24</v>
      </c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</row>
    <row r="58" spans="1:15" x14ac:dyDescent="0.25">
      <c r="A58" s="146"/>
      <c r="B58" s="73" t="s">
        <v>27</v>
      </c>
      <c r="C58" s="74">
        <v>10</v>
      </c>
      <c r="D58" s="75">
        <v>10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1:15" x14ac:dyDescent="0.25">
      <c r="A59" s="76"/>
      <c r="B59" s="72" t="s">
        <v>119</v>
      </c>
      <c r="C59" s="147">
        <v>15</v>
      </c>
      <c r="D59" s="148"/>
      <c r="E59" s="98">
        <v>0.58799999999999997</v>
      </c>
      <c r="F59" s="98">
        <v>4.59</v>
      </c>
      <c r="G59" s="98">
        <v>9.3780000000000001</v>
      </c>
      <c r="H59" s="98">
        <v>81.150000000000006</v>
      </c>
      <c r="I59" s="98"/>
      <c r="J59" s="98"/>
      <c r="K59" s="98"/>
      <c r="L59" s="98"/>
      <c r="M59" s="98"/>
      <c r="N59" s="98"/>
      <c r="O59" s="98"/>
    </row>
    <row r="60" spans="1:15" x14ac:dyDescent="0.25">
      <c r="A60" s="76"/>
      <c r="B60" s="72" t="s">
        <v>75</v>
      </c>
      <c r="C60" s="147"/>
      <c r="D60" s="148"/>
      <c r="E60" s="98">
        <f>SUM(E56:E59)</f>
        <v>9.2879999999999985</v>
      </c>
      <c r="F60" s="98">
        <f t="shared" ref="F60:O60" si="3">SUM(F56:F59)</f>
        <v>13.39</v>
      </c>
      <c r="G60" s="98">
        <f t="shared" si="3"/>
        <v>64.177999999999997</v>
      </c>
      <c r="H60" s="98">
        <f t="shared" si="3"/>
        <v>420.15</v>
      </c>
      <c r="I60" s="98"/>
      <c r="J60" s="98"/>
      <c r="K60" s="98"/>
      <c r="L60" s="98">
        <f t="shared" si="3"/>
        <v>12</v>
      </c>
      <c r="M60" s="98">
        <f t="shared" si="3"/>
        <v>0</v>
      </c>
      <c r="N60" s="98"/>
      <c r="O60" s="98">
        <f t="shared" si="3"/>
        <v>0.2</v>
      </c>
    </row>
    <row r="61" spans="1:15" x14ac:dyDescent="0.25">
      <c r="A61" s="76"/>
      <c r="B61" s="72" t="s">
        <v>76</v>
      </c>
      <c r="C61" s="147"/>
      <c r="D61" s="148"/>
      <c r="E61" s="98">
        <f>SUM(E20,E53,E60)</f>
        <v>54.271999999999991</v>
      </c>
      <c r="F61" s="98">
        <f t="shared" ref="F61:O61" si="4">SUM(F53,F60,F20)</f>
        <v>40.57</v>
      </c>
      <c r="G61" s="98">
        <f t="shared" si="4"/>
        <v>268.87300000000005</v>
      </c>
      <c r="H61" s="98">
        <f t="shared" si="4"/>
        <v>1665.633</v>
      </c>
      <c r="I61" s="98">
        <f t="shared" si="4"/>
        <v>0.91999999999999993</v>
      </c>
      <c r="J61" s="98">
        <f t="shared" si="4"/>
        <v>52.707999999999998</v>
      </c>
      <c r="K61" s="98">
        <f t="shared" si="4"/>
        <v>217.25</v>
      </c>
      <c r="L61" s="98">
        <f t="shared" si="4"/>
        <v>470.91400000000004</v>
      </c>
      <c r="M61" s="98">
        <f t="shared" si="4"/>
        <v>853.06499999999994</v>
      </c>
      <c r="N61" s="98">
        <f t="shared" si="4"/>
        <v>247.13</v>
      </c>
      <c r="O61" s="98">
        <f t="shared" si="4"/>
        <v>14.172000000000001</v>
      </c>
    </row>
  </sheetData>
  <mergeCells count="37">
    <mergeCell ref="A34:A42"/>
    <mergeCell ref="C34:D34"/>
    <mergeCell ref="A43:A47"/>
    <mergeCell ref="C43:D43"/>
    <mergeCell ref="C61:D61"/>
    <mergeCell ref="A48:A50"/>
    <mergeCell ref="C48:D48"/>
    <mergeCell ref="C51:D51"/>
    <mergeCell ref="C52:D52"/>
    <mergeCell ref="C53:D53"/>
    <mergeCell ref="C54:D54"/>
    <mergeCell ref="A55:O55"/>
    <mergeCell ref="A56:A58"/>
    <mergeCell ref="C56:D56"/>
    <mergeCell ref="C59:D59"/>
    <mergeCell ref="C60:D60"/>
    <mergeCell ref="C19:D19"/>
    <mergeCell ref="C20:D20"/>
    <mergeCell ref="A21:O21"/>
    <mergeCell ref="A26:A33"/>
    <mergeCell ref="C26:D26"/>
    <mergeCell ref="A22:A25"/>
    <mergeCell ref="C22:D22"/>
    <mergeCell ref="C17:D17"/>
    <mergeCell ref="C18:D18"/>
    <mergeCell ref="L4:O4"/>
    <mergeCell ref="A6:O6"/>
    <mergeCell ref="A7:A12"/>
    <mergeCell ref="C7:D7"/>
    <mergeCell ref="A13:A16"/>
    <mergeCell ref="C13:D13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35" workbookViewId="0">
      <selection activeCell="F56" sqref="F56:O56"/>
    </sheetView>
  </sheetViews>
  <sheetFormatPr defaultRowHeight="15" x14ac:dyDescent="0.25"/>
  <cols>
    <col min="1" max="1" width="18.5703125" customWidth="1"/>
    <col min="2" max="2" width="29.140625" customWidth="1"/>
    <col min="3" max="3" width="13.28515625" customWidth="1"/>
    <col min="4" max="4" width="9.85546875" customWidth="1"/>
    <col min="5" max="5" width="9.7109375" customWidth="1"/>
    <col min="6" max="6" width="10.140625" customWidth="1"/>
    <col min="7" max="7" width="13" customWidth="1"/>
    <col min="8" max="8" width="14.5703125" customWidth="1"/>
  </cols>
  <sheetData>
    <row r="1" spans="1:15" ht="15.75" x14ac:dyDescent="0.25">
      <c r="A1" s="10" t="s">
        <v>1</v>
      </c>
      <c r="B1" s="10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15.75" x14ac:dyDescent="0.25">
      <c r="A2" s="10" t="s">
        <v>2</v>
      </c>
      <c r="B2" s="10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15.75" x14ac:dyDescent="0.25">
      <c r="A3" s="10" t="s">
        <v>3</v>
      </c>
      <c r="B3" s="11"/>
      <c r="C3" s="1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5.75" customHeight="1" x14ac:dyDescent="0.25">
      <c r="A4" s="122" t="s">
        <v>4</v>
      </c>
      <c r="B4" s="105" t="s">
        <v>5</v>
      </c>
      <c r="C4" s="106" t="s">
        <v>6</v>
      </c>
      <c r="D4" s="107"/>
      <c r="E4" s="119" t="s">
        <v>7</v>
      </c>
      <c r="F4" s="119"/>
      <c r="G4" s="119"/>
      <c r="H4" s="120" t="s">
        <v>8</v>
      </c>
      <c r="I4" s="119" t="s">
        <v>9</v>
      </c>
      <c r="J4" s="119"/>
      <c r="K4" s="119"/>
      <c r="L4" s="119" t="s">
        <v>10</v>
      </c>
      <c r="M4" s="119"/>
      <c r="N4" s="119"/>
      <c r="O4" s="119"/>
    </row>
    <row r="5" spans="1:15" ht="15.75" x14ac:dyDescent="0.25">
      <c r="A5" s="123"/>
      <c r="B5" s="105"/>
      <c r="C5" s="13" t="s">
        <v>11</v>
      </c>
      <c r="D5" s="14" t="s">
        <v>12</v>
      </c>
      <c r="E5" s="15" t="s">
        <v>13</v>
      </c>
      <c r="F5" s="15" t="s">
        <v>14</v>
      </c>
      <c r="G5" s="15" t="s">
        <v>15</v>
      </c>
      <c r="H5" s="121"/>
      <c r="I5" s="13" t="s">
        <v>16</v>
      </c>
      <c r="J5" s="13" t="s">
        <v>17</v>
      </c>
      <c r="K5" s="13" t="s">
        <v>18</v>
      </c>
      <c r="L5" s="13" t="s">
        <v>19</v>
      </c>
      <c r="M5" s="13" t="s">
        <v>20</v>
      </c>
      <c r="N5" s="13" t="s">
        <v>21</v>
      </c>
      <c r="O5" s="13" t="s">
        <v>22</v>
      </c>
    </row>
    <row r="6" spans="1:15" ht="15.75" x14ac:dyDescent="0.25">
      <c r="A6" s="104" t="s">
        <v>23</v>
      </c>
      <c r="B6" s="110"/>
      <c r="C6" s="110"/>
      <c r="D6" s="110"/>
      <c r="E6" s="110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ht="15.75" x14ac:dyDescent="0.25">
      <c r="A7" s="124" t="s">
        <v>24</v>
      </c>
      <c r="B7" s="17" t="s">
        <v>25</v>
      </c>
      <c r="C7" s="104">
        <v>210</v>
      </c>
      <c r="D7" s="105"/>
      <c r="E7" s="13">
        <v>3.09</v>
      </c>
      <c r="F7" s="13">
        <v>4.07</v>
      </c>
      <c r="G7" s="13">
        <v>36.979999999999997</v>
      </c>
      <c r="H7" s="13">
        <v>197</v>
      </c>
      <c r="I7" s="13">
        <v>0.03</v>
      </c>
      <c r="J7" s="13">
        <v>0</v>
      </c>
      <c r="K7" s="13">
        <v>20</v>
      </c>
      <c r="L7" s="13">
        <v>5.9</v>
      </c>
      <c r="M7" s="13">
        <v>67</v>
      </c>
      <c r="N7" s="13">
        <v>21.8</v>
      </c>
      <c r="O7" s="13">
        <v>0.47</v>
      </c>
    </row>
    <row r="8" spans="1:15" ht="15.75" x14ac:dyDescent="0.25">
      <c r="A8" s="125"/>
      <c r="B8" s="18" t="s">
        <v>26</v>
      </c>
      <c r="C8" s="19">
        <v>44.4</v>
      </c>
      <c r="D8" s="20">
        <v>44.4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15.75" x14ac:dyDescent="0.25">
      <c r="A9" s="125"/>
      <c r="B9" s="18" t="s">
        <v>27</v>
      </c>
      <c r="C9" s="19">
        <v>6</v>
      </c>
      <c r="D9" s="20">
        <v>6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ht="15.75" x14ac:dyDescent="0.25">
      <c r="A10" s="125"/>
      <c r="B10" s="18" t="s">
        <v>28</v>
      </c>
      <c r="C10" s="19">
        <v>164</v>
      </c>
      <c r="D10" s="20">
        <v>164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ht="15.75" x14ac:dyDescent="0.25">
      <c r="A11" s="125"/>
      <c r="B11" s="18" t="s">
        <v>29</v>
      </c>
      <c r="C11" s="19">
        <v>5</v>
      </c>
      <c r="D11" s="20">
        <v>5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15.75" x14ac:dyDescent="0.25">
      <c r="A12" s="126"/>
      <c r="B12" s="18" t="s">
        <v>30</v>
      </c>
      <c r="C12" s="19">
        <v>0.3</v>
      </c>
      <c r="D12" s="20">
        <v>0.3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5.75" x14ac:dyDescent="0.25">
      <c r="A13" s="113" t="s">
        <v>31</v>
      </c>
      <c r="B13" s="21" t="s">
        <v>32</v>
      </c>
      <c r="C13" s="104">
        <v>200</v>
      </c>
      <c r="D13" s="105"/>
      <c r="E13" s="13">
        <v>3.52</v>
      </c>
      <c r="F13" s="13">
        <v>3.72</v>
      </c>
      <c r="G13" s="13">
        <v>25.49</v>
      </c>
      <c r="H13" s="13">
        <v>145.19999999999999</v>
      </c>
      <c r="I13" s="13">
        <v>0.01</v>
      </c>
      <c r="J13" s="13">
        <v>1.3</v>
      </c>
      <c r="K13" s="13">
        <v>0.01</v>
      </c>
      <c r="L13" s="13">
        <v>122</v>
      </c>
      <c r="M13" s="13">
        <v>90</v>
      </c>
      <c r="N13" s="13">
        <v>14</v>
      </c>
      <c r="O13" s="13">
        <v>0.56000000000000005</v>
      </c>
    </row>
    <row r="14" spans="1:15" ht="15.75" x14ac:dyDescent="0.25">
      <c r="A14" s="114"/>
      <c r="B14" s="22" t="s">
        <v>33</v>
      </c>
      <c r="C14" s="19">
        <v>6</v>
      </c>
      <c r="D14" s="20">
        <v>6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5.75" x14ac:dyDescent="0.25">
      <c r="A15" s="114"/>
      <c r="B15" s="22" t="s">
        <v>28</v>
      </c>
      <c r="C15" s="19">
        <v>200</v>
      </c>
      <c r="D15" s="20">
        <v>200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ht="15.75" x14ac:dyDescent="0.25">
      <c r="A16" s="115"/>
      <c r="B16" s="22" t="s">
        <v>27</v>
      </c>
      <c r="C16" s="19">
        <v>20</v>
      </c>
      <c r="D16" s="20">
        <v>20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1:15" ht="15.75" x14ac:dyDescent="0.25">
      <c r="A17" s="27" t="s">
        <v>34</v>
      </c>
      <c r="B17" s="21" t="s">
        <v>35</v>
      </c>
      <c r="C17" s="104">
        <v>50</v>
      </c>
      <c r="D17" s="105"/>
      <c r="E17" s="13">
        <v>3.8</v>
      </c>
      <c r="F17" s="13">
        <v>0.45</v>
      </c>
      <c r="G17" s="13">
        <v>24.9</v>
      </c>
      <c r="H17" s="13">
        <v>113.22</v>
      </c>
      <c r="I17" s="13">
        <v>0.08</v>
      </c>
      <c r="J17" s="13">
        <v>0</v>
      </c>
      <c r="K17" s="13">
        <v>0</v>
      </c>
      <c r="L17" s="13">
        <v>13.02</v>
      </c>
      <c r="M17" s="13">
        <v>41.5</v>
      </c>
      <c r="N17" s="13">
        <v>17.53</v>
      </c>
      <c r="O17" s="13">
        <v>0.8</v>
      </c>
    </row>
    <row r="18" spans="1:15" ht="15.75" x14ac:dyDescent="0.25">
      <c r="A18" s="27" t="s">
        <v>36</v>
      </c>
      <c r="B18" s="21" t="s">
        <v>37</v>
      </c>
      <c r="C18" s="104">
        <v>100</v>
      </c>
      <c r="D18" s="105"/>
      <c r="E18" s="13">
        <v>0.4</v>
      </c>
      <c r="F18" s="13">
        <v>0.4</v>
      </c>
      <c r="G18" s="13">
        <v>9.8000000000000007</v>
      </c>
      <c r="H18" s="13">
        <v>47</v>
      </c>
      <c r="I18" s="13">
        <v>0.03</v>
      </c>
      <c r="J18" s="13">
        <v>10</v>
      </c>
      <c r="K18" s="13">
        <v>0</v>
      </c>
      <c r="L18" s="13">
        <v>13.05</v>
      </c>
      <c r="M18" s="13">
        <v>11</v>
      </c>
      <c r="N18" s="13">
        <v>9</v>
      </c>
      <c r="O18" s="13">
        <v>2.2000000000000002</v>
      </c>
    </row>
    <row r="19" spans="1:15" ht="15.75" x14ac:dyDescent="0.25">
      <c r="A19" s="27" t="s">
        <v>38</v>
      </c>
      <c r="B19" s="21" t="s">
        <v>39</v>
      </c>
      <c r="C19" s="104">
        <v>40</v>
      </c>
      <c r="D19" s="105"/>
      <c r="E19" s="13">
        <v>6.1</v>
      </c>
      <c r="F19" s="13">
        <v>5.52</v>
      </c>
      <c r="G19" s="13">
        <v>0.34</v>
      </c>
      <c r="H19" s="13">
        <v>75.36</v>
      </c>
      <c r="I19" s="13">
        <v>0.03</v>
      </c>
      <c r="J19" s="13">
        <v>0</v>
      </c>
      <c r="K19" s="13">
        <v>120</v>
      </c>
      <c r="L19" s="13">
        <v>41</v>
      </c>
      <c r="M19" s="13">
        <v>95.16</v>
      </c>
      <c r="N19" s="13">
        <v>6.64</v>
      </c>
      <c r="O19" s="13">
        <v>1.32</v>
      </c>
    </row>
    <row r="20" spans="1:15" ht="15.75" x14ac:dyDescent="0.25">
      <c r="A20" s="23"/>
      <c r="B20" s="21" t="s">
        <v>40</v>
      </c>
      <c r="C20" s="26"/>
      <c r="D20" s="13"/>
      <c r="E20" s="102">
        <f>SUM(E7:E19)</f>
        <v>16.91</v>
      </c>
      <c r="F20" s="102">
        <f t="shared" ref="F20:O20" si="0">SUM(F7:F19)</f>
        <v>14.16</v>
      </c>
      <c r="G20" s="102">
        <f t="shared" si="0"/>
        <v>97.51</v>
      </c>
      <c r="H20" s="102">
        <f t="shared" si="0"/>
        <v>577.78</v>
      </c>
      <c r="I20" s="102">
        <f t="shared" si="0"/>
        <v>0.18</v>
      </c>
      <c r="J20" s="102">
        <f t="shared" si="0"/>
        <v>11.3</v>
      </c>
      <c r="K20" s="102">
        <f t="shared" si="0"/>
        <v>140.01</v>
      </c>
      <c r="L20" s="102">
        <f t="shared" si="0"/>
        <v>194.97000000000003</v>
      </c>
      <c r="M20" s="102">
        <f t="shared" si="0"/>
        <v>304.65999999999997</v>
      </c>
      <c r="N20" s="102">
        <f t="shared" si="0"/>
        <v>68.97</v>
      </c>
      <c r="O20" s="102">
        <f t="shared" si="0"/>
        <v>5.3500000000000005</v>
      </c>
    </row>
    <row r="21" spans="1:15" ht="15.75" x14ac:dyDescent="0.25">
      <c r="A21" s="104" t="s">
        <v>41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05"/>
    </row>
    <row r="22" spans="1:15" ht="15.75" x14ac:dyDescent="0.25">
      <c r="A22" s="113" t="s">
        <v>42</v>
      </c>
      <c r="B22" s="21" t="s">
        <v>43</v>
      </c>
      <c r="C22" s="104">
        <v>100</v>
      </c>
      <c r="D22" s="105"/>
      <c r="E22" s="13">
        <v>1.43</v>
      </c>
      <c r="F22" s="13">
        <v>6.09</v>
      </c>
      <c r="G22" s="13">
        <v>8.36</v>
      </c>
      <c r="H22" s="13">
        <v>93.6</v>
      </c>
      <c r="I22" s="13">
        <v>0.02</v>
      </c>
      <c r="J22" s="13">
        <v>9.5</v>
      </c>
      <c r="K22" s="13">
        <v>0</v>
      </c>
      <c r="L22" s="13">
        <v>35.15</v>
      </c>
      <c r="M22" s="13">
        <v>40.97</v>
      </c>
      <c r="N22" s="13">
        <v>20.9</v>
      </c>
      <c r="O22" s="13">
        <v>1.33</v>
      </c>
    </row>
    <row r="23" spans="1:15" ht="15.75" x14ac:dyDescent="0.25">
      <c r="A23" s="114"/>
      <c r="B23" s="22" t="s">
        <v>44</v>
      </c>
      <c r="C23" s="19" t="s">
        <v>45</v>
      </c>
      <c r="D23" s="20">
        <v>95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5.75" x14ac:dyDescent="0.25">
      <c r="A24" s="115"/>
      <c r="B24" s="22" t="s">
        <v>46</v>
      </c>
      <c r="C24" s="19">
        <v>6</v>
      </c>
      <c r="D24" s="20">
        <v>6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 ht="30" customHeight="1" x14ac:dyDescent="0.25">
      <c r="A25" s="113" t="s">
        <v>47</v>
      </c>
      <c r="B25" s="25" t="s">
        <v>48</v>
      </c>
      <c r="C25" s="104">
        <v>250</v>
      </c>
      <c r="D25" s="105"/>
      <c r="E25" s="13">
        <v>8.61</v>
      </c>
      <c r="F25" s="13">
        <v>8.4</v>
      </c>
      <c r="G25" s="13">
        <v>14.34</v>
      </c>
      <c r="H25" s="13">
        <v>167.25</v>
      </c>
      <c r="I25" s="13">
        <v>0.1</v>
      </c>
      <c r="J25" s="13">
        <v>9.11</v>
      </c>
      <c r="K25" s="13">
        <v>15</v>
      </c>
      <c r="L25" s="13">
        <v>45.3</v>
      </c>
      <c r="M25" s="13">
        <v>176.53</v>
      </c>
      <c r="N25" s="13">
        <v>47.35</v>
      </c>
      <c r="O25" s="13">
        <v>1.26</v>
      </c>
    </row>
    <row r="26" spans="1:15" ht="15.75" x14ac:dyDescent="0.25">
      <c r="A26" s="114"/>
      <c r="B26" s="22" t="s">
        <v>49</v>
      </c>
      <c r="C26" s="19" t="s">
        <v>50</v>
      </c>
      <c r="D26" s="20">
        <v>70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ht="15.75" x14ac:dyDescent="0.25">
      <c r="A27" s="114"/>
      <c r="B27" s="22" t="s">
        <v>51</v>
      </c>
      <c r="C27" s="19" t="s">
        <v>52</v>
      </c>
      <c r="D27" s="20">
        <v>16.25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ht="15.75" x14ac:dyDescent="0.25">
      <c r="A28" s="114"/>
      <c r="B28" s="22" t="s">
        <v>53</v>
      </c>
      <c r="C28" s="19">
        <v>9.5</v>
      </c>
      <c r="D28" s="20">
        <v>7.5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ht="15.75" x14ac:dyDescent="0.25">
      <c r="A29" s="114"/>
      <c r="B29" s="22" t="s">
        <v>54</v>
      </c>
      <c r="C29" s="19">
        <v>3.8</v>
      </c>
      <c r="D29" s="20">
        <v>3.8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ht="15.75" x14ac:dyDescent="0.25">
      <c r="A30" s="114"/>
      <c r="B30" s="22" t="s">
        <v>55</v>
      </c>
      <c r="C30" s="19">
        <v>40</v>
      </c>
      <c r="D30" s="20">
        <v>40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ht="15.75" x14ac:dyDescent="0.25">
      <c r="A31" s="114"/>
      <c r="B31" s="22" t="s">
        <v>26</v>
      </c>
      <c r="C31" s="19">
        <v>5</v>
      </c>
      <c r="D31" s="20">
        <v>5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ht="15.75" x14ac:dyDescent="0.25">
      <c r="A32" s="115"/>
      <c r="B32" s="22" t="s">
        <v>30</v>
      </c>
      <c r="C32" s="19">
        <v>0.5</v>
      </c>
      <c r="D32" s="20">
        <v>0.5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 ht="15.75" x14ac:dyDescent="0.25">
      <c r="A33" s="113" t="s">
        <v>56</v>
      </c>
      <c r="B33" s="21" t="s">
        <v>57</v>
      </c>
      <c r="C33" s="104">
        <v>100</v>
      </c>
      <c r="D33" s="105"/>
      <c r="E33" s="13">
        <v>15.15</v>
      </c>
      <c r="F33" s="13">
        <v>11.55</v>
      </c>
      <c r="G33" s="13">
        <v>15.7</v>
      </c>
      <c r="H33" s="13">
        <v>228.75</v>
      </c>
      <c r="I33" s="13">
        <v>0.1</v>
      </c>
      <c r="J33" s="13">
        <v>0.15</v>
      </c>
      <c r="K33" s="13">
        <v>25</v>
      </c>
      <c r="L33" s="13">
        <v>39</v>
      </c>
      <c r="M33" s="13">
        <v>142</v>
      </c>
      <c r="N33" s="13">
        <v>28</v>
      </c>
      <c r="O33" s="13">
        <v>1.5</v>
      </c>
    </row>
    <row r="34" spans="1:15" ht="15.75" x14ac:dyDescent="0.25">
      <c r="A34" s="114"/>
      <c r="B34" s="22" t="s">
        <v>58</v>
      </c>
      <c r="C34" s="19">
        <v>81.400000000000006</v>
      </c>
      <c r="D34" s="20">
        <v>74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 ht="15.75" x14ac:dyDescent="0.25">
      <c r="A35" s="114"/>
      <c r="B35" s="22" t="s">
        <v>28</v>
      </c>
      <c r="C35" s="19">
        <v>16</v>
      </c>
      <c r="D35" s="20">
        <v>16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 ht="15.75" x14ac:dyDescent="0.25">
      <c r="A36" s="114"/>
      <c r="B36" s="22" t="s">
        <v>59</v>
      </c>
      <c r="C36" s="19">
        <v>14</v>
      </c>
      <c r="D36" s="20">
        <v>14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ht="15.75" x14ac:dyDescent="0.25">
      <c r="A37" s="114"/>
      <c r="B37" s="22" t="s">
        <v>53</v>
      </c>
      <c r="C37" s="19">
        <v>8.1999999999999993</v>
      </c>
      <c r="D37" s="20">
        <v>8.1999999999999993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 ht="15.75" x14ac:dyDescent="0.25">
      <c r="A38" s="114"/>
      <c r="B38" s="22" t="s">
        <v>60</v>
      </c>
      <c r="C38" s="19">
        <v>9.5</v>
      </c>
      <c r="D38" s="20">
        <v>9.5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ht="15.75" x14ac:dyDescent="0.25">
      <c r="A39" s="114"/>
      <c r="B39" s="22" t="s">
        <v>30</v>
      </c>
      <c r="C39" s="19">
        <v>0.5</v>
      </c>
      <c r="D39" s="20">
        <v>0.5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 ht="15.75" x14ac:dyDescent="0.25">
      <c r="A40" s="115"/>
      <c r="B40" s="22" t="s">
        <v>46</v>
      </c>
      <c r="C40" s="19">
        <v>5</v>
      </c>
      <c r="D40" s="20">
        <v>5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 x14ac:dyDescent="0.25">
      <c r="A41" s="116" t="s">
        <v>61</v>
      </c>
      <c r="B41" s="7" t="s">
        <v>62</v>
      </c>
      <c r="C41" s="111">
        <v>200</v>
      </c>
      <c r="D41" s="112"/>
      <c r="E41" s="5">
        <v>7.36</v>
      </c>
      <c r="F41" s="5">
        <v>6.02</v>
      </c>
      <c r="G41" s="5">
        <v>35.26</v>
      </c>
      <c r="H41" s="5">
        <v>224</v>
      </c>
      <c r="I41" s="5">
        <v>0.08</v>
      </c>
      <c r="J41" s="5">
        <v>0</v>
      </c>
      <c r="K41" s="5">
        <v>28</v>
      </c>
      <c r="L41" s="5">
        <v>6.48</v>
      </c>
      <c r="M41" s="5">
        <v>49.56</v>
      </c>
      <c r="N41" s="5">
        <v>28.16</v>
      </c>
      <c r="O41" s="5">
        <v>1.48</v>
      </c>
    </row>
    <row r="42" spans="1:15" x14ac:dyDescent="0.25">
      <c r="A42" s="117"/>
      <c r="B42" s="8" t="s">
        <v>63</v>
      </c>
      <c r="C42" s="9">
        <v>0.3</v>
      </c>
      <c r="D42" s="6">
        <v>0.3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117"/>
      <c r="B43" s="8" t="s">
        <v>64</v>
      </c>
      <c r="C43" s="9">
        <v>68</v>
      </c>
      <c r="D43" s="6">
        <v>68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118"/>
      <c r="B44" s="8" t="s">
        <v>29</v>
      </c>
      <c r="C44" s="9">
        <v>7</v>
      </c>
      <c r="D44" s="6">
        <v>7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ht="15.75" x14ac:dyDescent="0.25">
      <c r="A45" s="113" t="s">
        <v>65</v>
      </c>
      <c r="B45" s="21" t="s">
        <v>66</v>
      </c>
      <c r="C45" s="104">
        <v>200</v>
      </c>
      <c r="D45" s="105"/>
      <c r="E45" s="13">
        <v>0.04</v>
      </c>
      <c r="F45" s="13">
        <v>0</v>
      </c>
      <c r="G45" s="13">
        <v>24.76</v>
      </c>
      <c r="H45" s="13">
        <v>94.2</v>
      </c>
      <c r="I45" s="13">
        <v>0.01</v>
      </c>
      <c r="J45" s="13">
        <v>1.08</v>
      </c>
      <c r="K45" s="13">
        <v>0</v>
      </c>
      <c r="L45" s="13">
        <v>6.4</v>
      </c>
      <c r="M45" s="13">
        <v>3.6</v>
      </c>
      <c r="N45" s="13">
        <v>0</v>
      </c>
      <c r="O45" s="13">
        <v>0.18</v>
      </c>
    </row>
    <row r="46" spans="1:15" ht="15.75" x14ac:dyDescent="0.25">
      <c r="A46" s="114"/>
      <c r="B46" s="22" t="s">
        <v>67</v>
      </c>
      <c r="C46" s="19">
        <v>20</v>
      </c>
      <c r="D46" s="20">
        <v>20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5" ht="15.75" x14ac:dyDescent="0.25">
      <c r="A47" s="115"/>
      <c r="B47" s="22" t="s">
        <v>27</v>
      </c>
      <c r="C47" s="19">
        <v>10</v>
      </c>
      <c r="D47" s="20">
        <v>10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 ht="15.75" x14ac:dyDescent="0.25">
      <c r="A48" s="28" t="s">
        <v>34</v>
      </c>
      <c r="B48" s="21" t="s">
        <v>35</v>
      </c>
      <c r="C48" s="104">
        <v>50</v>
      </c>
      <c r="D48" s="105"/>
      <c r="E48" s="24">
        <v>3.8</v>
      </c>
      <c r="F48" s="13">
        <v>0.45</v>
      </c>
      <c r="G48" s="13">
        <v>24.9</v>
      </c>
      <c r="H48" s="13">
        <v>113.22</v>
      </c>
      <c r="I48" s="13">
        <v>0.08</v>
      </c>
      <c r="J48" s="13">
        <v>0</v>
      </c>
      <c r="K48" s="13">
        <v>0</v>
      </c>
      <c r="L48" s="13">
        <v>13.02</v>
      </c>
      <c r="M48" s="13">
        <v>41.5</v>
      </c>
      <c r="N48" s="13">
        <v>17.53</v>
      </c>
      <c r="O48" s="13">
        <v>0.8</v>
      </c>
    </row>
    <row r="49" spans="1:15" ht="15.75" x14ac:dyDescent="0.25">
      <c r="A49" s="28" t="s">
        <v>68</v>
      </c>
      <c r="B49" s="21" t="s">
        <v>69</v>
      </c>
      <c r="C49" s="104">
        <v>50</v>
      </c>
      <c r="D49" s="105"/>
      <c r="E49" s="13">
        <v>2.75</v>
      </c>
      <c r="F49" s="13">
        <v>0.5</v>
      </c>
      <c r="G49" s="13">
        <v>17</v>
      </c>
      <c r="H49" s="13">
        <v>85</v>
      </c>
      <c r="I49" s="13">
        <v>0.09</v>
      </c>
      <c r="J49" s="13">
        <v>0</v>
      </c>
      <c r="K49" s="13">
        <v>0</v>
      </c>
      <c r="L49" s="13">
        <v>10.5</v>
      </c>
      <c r="M49" s="13">
        <v>87</v>
      </c>
      <c r="N49" s="13">
        <v>28.5</v>
      </c>
      <c r="O49" s="13">
        <v>1.8</v>
      </c>
    </row>
    <row r="50" spans="1:15" ht="15.75" x14ac:dyDescent="0.25">
      <c r="A50" s="23"/>
      <c r="B50" s="21" t="s">
        <v>70</v>
      </c>
      <c r="C50" s="104"/>
      <c r="D50" s="105"/>
      <c r="E50" s="13">
        <f>SUM(E22:E49)</f>
        <v>39.139999999999993</v>
      </c>
      <c r="F50" s="101">
        <f t="shared" ref="F50:O50" si="1">SUM(F22:F49)</f>
        <v>33.010000000000005</v>
      </c>
      <c r="G50" s="101">
        <f t="shared" si="1"/>
        <v>140.32</v>
      </c>
      <c r="H50" s="101">
        <f t="shared" si="1"/>
        <v>1006.0200000000001</v>
      </c>
      <c r="I50" s="101">
        <f t="shared" si="1"/>
        <v>0.48000000000000009</v>
      </c>
      <c r="J50" s="101">
        <f t="shared" si="1"/>
        <v>19.839999999999996</v>
      </c>
      <c r="K50" s="101">
        <f t="shared" si="1"/>
        <v>68</v>
      </c>
      <c r="L50" s="101">
        <f t="shared" si="1"/>
        <v>155.85</v>
      </c>
      <c r="M50" s="101">
        <f t="shared" si="1"/>
        <v>541.16000000000008</v>
      </c>
      <c r="N50" s="101">
        <f t="shared" si="1"/>
        <v>170.44</v>
      </c>
      <c r="O50" s="101">
        <f t="shared" si="1"/>
        <v>8.35</v>
      </c>
    </row>
    <row r="51" spans="1:15" ht="15.75" x14ac:dyDescent="0.25">
      <c r="A51" s="23"/>
      <c r="B51" s="15" t="s">
        <v>71</v>
      </c>
      <c r="C51" s="104"/>
      <c r="D51" s="105"/>
      <c r="E51" s="13">
        <f>E20+E50</f>
        <v>56.05</v>
      </c>
      <c r="F51" s="101">
        <f t="shared" ref="F51:O51" si="2">F20+F50</f>
        <v>47.17</v>
      </c>
      <c r="G51" s="101">
        <f t="shared" si="2"/>
        <v>237.82999999999998</v>
      </c>
      <c r="H51" s="101">
        <f t="shared" si="2"/>
        <v>1583.8000000000002</v>
      </c>
      <c r="I51" s="101">
        <f t="shared" si="2"/>
        <v>0.66000000000000014</v>
      </c>
      <c r="J51" s="101">
        <f t="shared" si="2"/>
        <v>31.139999999999997</v>
      </c>
      <c r="K51" s="101">
        <f t="shared" si="2"/>
        <v>208.01</v>
      </c>
      <c r="L51" s="101">
        <f t="shared" si="2"/>
        <v>350.82000000000005</v>
      </c>
      <c r="M51" s="101">
        <f t="shared" si="2"/>
        <v>845.82</v>
      </c>
      <c r="N51" s="101">
        <f t="shared" si="2"/>
        <v>239.41</v>
      </c>
      <c r="O51" s="101">
        <f t="shared" si="2"/>
        <v>13.7</v>
      </c>
    </row>
    <row r="52" spans="1:15" ht="15.75" x14ac:dyDescent="0.25">
      <c r="A52" s="104" t="s">
        <v>72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05"/>
    </row>
    <row r="53" spans="1:15" ht="15.75" x14ac:dyDescent="0.25">
      <c r="A53" s="23"/>
      <c r="B53" s="21" t="s">
        <v>73</v>
      </c>
      <c r="C53" s="104">
        <v>200</v>
      </c>
      <c r="D53" s="105"/>
      <c r="E53" s="13">
        <v>1</v>
      </c>
      <c r="F53" s="13">
        <v>0.01</v>
      </c>
      <c r="G53" s="13">
        <v>29.7</v>
      </c>
      <c r="H53" s="13">
        <v>128</v>
      </c>
      <c r="I53" s="13">
        <v>0.6</v>
      </c>
      <c r="J53" s="13">
        <v>0.06</v>
      </c>
      <c r="K53" s="13">
        <v>46</v>
      </c>
      <c r="L53" s="13"/>
      <c r="M53" s="13">
        <v>23</v>
      </c>
      <c r="N53" s="13">
        <v>23</v>
      </c>
      <c r="O53" s="13">
        <v>0.5</v>
      </c>
    </row>
    <row r="54" spans="1:15" ht="15.75" x14ac:dyDescent="0.25">
      <c r="A54" s="23"/>
      <c r="B54" s="21" t="s">
        <v>74</v>
      </c>
      <c r="C54" s="104">
        <v>15</v>
      </c>
      <c r="D54" s="105"/>
      <c r="E54" s="24">
        <v>1.125</v>
      </c>
      <c r="F54" s="13">
        <v>1.47</v>
      </c>
      <c r="G54" s="13">
        <v>11.16</v>
      </c>
      <c r="H54" s="13">
        <v>62.55</v>
      </c>
      <c r="I54" s="13">
        <v>0.01</v>
      </c>
      <c r="J54" s="13">
        <v>0.01</v>
      </c>
      <c r="K54" s="13"/>
      <c r="L54" s="13">
        <v>1.5</v>
      </c>
      <c r="M54" s="13">
        <v>4.3499999999999996</v>
      </c>
      <c r="N54" s="13">
        <v>13.5</v>
      </c>
      <c r="O54" s="13">
        <v>0.315</v>
      </c>
    </row>
    <row r="55" spans="1:15" ht="15.75" x14ac:dyDescent="0.25">
      <c r="A55" s="23"/>
      <c r="B55" s="21" t="s">
        <v>75</v>
      </c>
      <c r="C55" s="106"/>
      <c r="D55" s="107"/>
      <c r="E55" s="24">
        <v>3.25</v>
      </c>
      <c r="F55" s="13">
        <v>1.48</v>
      </c>
      <c r="G55" s="13">
        <v>40.86</v>
      </c>
      <c r="H55" s="13">
        <v>190.55</v>
      </c>
      <c r="I55" s="13">
        <v>0.61</v>
      </c>
      <c r="J55" s="13">
        <v>6.9999999999999993E-2</v>
      </c>
      <c r="K55" s="13">
        <v>46</v>
      </c>
      <c r="L55" s="13">
        <v>1.5</v>
      </c>
      <c r="M55" s="13">
        <v>27.35</v>
      </c>
      <c r="N55" s="13">
        <v>36.5</v>
      </c>
      <c r="O55" s="13">
        <v>0.81499999999999995</v>
      </c>
    </row>
    <row r="56" spans="1:15" ht="15.75" x14ac:dyDescent="0.25">
      <c r="A56" s="23"/>
      <c r="B56" s="21" t="s">
        <v>76</v>
      </c>
      <c r="C56" s="108"/>
      <c r="D56" s="109"/>
      <c r="E56" s="13">
        <f>E51+E55</f>
        <v>59.3</v>
      </c>
      <c r="F56" s="101">
        <f t="shared" ref="F56:O56" si="3">F51+F55</f>
        <v>48.65</v>
      </c>
      <c r="G56" s="101">
        <f t="shared" si="3"/>
        <v>278.69</v>
      </c>
      <c r="H56" s="101">
        <f t="shared" si="3"/>
        <v>1774.3500000000001</v>
      </c>
      <c r="I56" s="101">
        <f t="shared" si="3"/>
        <v>1.27</v>
      </c>
      <c r="J56" s="101">
        <f t="shared" si="3"/>
        <v>31.209999999999997</v>
      </c>
      <c r="K56" s="101">
        <f t="shared" si="3"/>
        <v>254.01</v>
      </c>
      <c r="L56" s="101">
        <f t="shared" si="3"/>
        <v>352.32000000000005</v>
      </c>
      <c r="M56" s="101">
        <f t="shared" si="3"/>
        <v>873.17000000000007</v>
      </c>
      <c r="N56" s="101">
        <f t="shared" si="3"/>
        <v>275.90999999999997</v>
      </c>
      <c r="O56" s="101">
        <f t="shared" si="3"/>
        <v>14.514999999999999</v>
      </c>
    </row>
  </sheetData>
  <mergeCells count="34">
    <mergeCell ref="A22:A24"/>
    <mergeCell ref="I4:K4"/>
    <mergeCell ref="L4:O4"/>
    <mergeCell ref="B4:B5"/>
    <mergeCell ref="H4:H5"/>
    <mergeCell ref="A21:O21"/>
    <mergeCell ref="A4:A5"/>
    <mergeCell ref="A6:E6"/>
    <mergeCell ref="A7:A12"/>
    <mergeCell ref="A13:A16"/>
    <mergeCell ref="E4:G4"/>
    <mergeCell ref="A41:A44"/>
    <mergeCell ref="A45:A47"/>
    <mergeCell ref="C53:D53"/>
    <mergeCell ref="C51:D51"/>
    <mergeCell ref="C48:D48"/>
    <mergeCell ref="C49:D49"/>
    <mergeCell ref="C50:D50"/>
    <mergeCell ref="C54:D54"/>
    <mergeCell ref="C55:D56"/>
    <mergeCell ref="A52:O52"/>
    <mergeCell ref="C4:D4"/>
    <mergeCell ref="C7:D7"/>
    <mergeCell ref="C13:D13"/>
    <mergeCell ref="C17:D17"/>
    <mergeCell ref="C18:D18"/>
    <mergeCell ref="C19:D19"/>
    <mergeCell ref="C22:D22"/>
    <mergeCell ref="C25:D25"/>
    <mergeCell ref="C33:D33"/>
    <mergeCell ref="C41:D41"/>
    <mergeCell ref="C45:D45"/>
    <mergeCell ref="A25:A32"/>
    <mergeCell ref="A33:A40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opLeftCell="A52" workbookViewId="0">
      <selection activeCell="E69" sqref="E69:O69"/>
    </sheetView>
  </sheetViews>
  <sheetFormatPr defaultRowHeight="15" x14ac:dyDescent="0.25"/>
  <cols>
    <col min="1" max="1" width="17.140625" customWidth="1"/>
    <col min="2" max="2" width="30.7109375" customWidth="1"/>
    <col min="3" max="3" width="10.7109375" customWidth="1"/>
    <col min="4" max="4" width="10.5703125" customWidth="1"/>
    <col min="5" max="5" width="9" customWidth="1"/>
    <col min="6" max="6" width="9.85546875" customWidth="1"/>
    <col min="7" max="7" width="11" customWidth="1"/>
    <col min="8" max="8" width="12.85546875" customWidth="1"/>
  </cols>
  <sheetData>
    <row r="1" spans="1:15" ht="15.75" x14ac:dyDescent="0.25">
      <c r="A1" s="44" t="s">
        <v>77</v>
      </c>
      <c r="B1" s="44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 x14ac:dyDescent="0.25">
      <c r="A2" s="44" t="s">
        <v>78</v>
      </c>
      <c r="B2" s="44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 x14ac:dyDescent="0.25">
      <c r="A3" s="44" t="s">
        <v>3</v>
      </c>
      <c r="B3" s="45"/>
      <c r="C3" s="30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x14ac:dyDescent="0.25">
      <c r="A4" s="135"/>
      <c r="B4" s="132" t="s">
        <v>5</v>
      </c>
      <c r="C4" s="137" t="s">
        <v>6</v>
      </c>
      <c r="D4" s="137"/>
      <c r="E4" s="137" t="s">
        <v>7</v>
      </c>
      <c r="F4" s="137"/>
      <c r="G4" s="137"/>
      <c r="H4" s="138" t="s">
        <v>8</v>
      </c>
      <c r="I4" s="137" t="s">
        <v>9</v>
      </c>
      <c r="J4" s="137"/>
      <c r="K4" s="137"/>
      <c r="L4" s="137" t="s">
        <v>10</v>
      </c>
      <c r="M4" s="137"/>
      <c r="N4" s="137"/>
      <c r="O4" s="137"/>
    </row>
    <row r="5" spans="1:15" x14ac:dyDescent="0.25">
      <c r="A5" s="136"/>
      <c r="B5" s="134"/>
      <c r="C5" s="33" t="s">
        <v>79</v>
      </c>
      <c r="D5" s="41" t="s">
        <v>12</v>
      </c>
      <c r="E5" s="32" t="s">
        <v>13</v>
      </c>
      <c r="F5" s="32" t="s">
        <v>14</v>
      </c>
      <c r="G5" s="32" t="s">
        <v>15</v>
      </c>
      <c r="H5" s="139"/>
      <c r="I5" s="33" t="s">
        <v>16</v>
      </c>
      <c r="J5" s="33" t="s">
        <v>17</v>
      </c>
      <c r="K5" s="33" t="s">
        <v>18</v>
      </c>
      <c r="L5" s="33" t="s">
        <v>19</v>
      </c>
      <c r="M5" s="33" t="s">
        <v>20</v>
      </c>
      <c r="N5" s="33" t="s">
        <v>21</v>
      </c>
      <c r="O5" s="33" t="s">
        <v>22</v>
      </c>
    </row>
    <row r="6" spans="1:15" x14ac:dyDescent="0.25">
      <c r="A6" s="111" t="s">
        <v>23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15" ht="21" customHeight="1" x14ac:dyDescent="0.25">
      <c r="A7" s="116" t="s">
        <v>80</v>
      </c>
      <c r="B7" s="40" t="s">
        <v>81</v>
      </c>
      <c r="C7" s="111">
        <v>200</v>
      </c>
      <c r="D7" s="112"/>
      <c r="E7" s="33">
        <v>4.29</v>
      </c>
      <c r="F7" s="33">
        <v>3.87</v>
      </c>
      <c r="G7" s="33">
        <v>33.69</v>
      </c>
      <c r="H7" s="33">
        <v>187.15</v>
      </c>
      <c r="I7" s="33">
        <v>0.04</v>
      </c>
      <c r="J7" s="33">
        <v>0</v>
      </c>
      <c r="K7" s="33">
        <v>0.04</v>
      </c>
      <c r="L7" s="33">
        <v>10.16</v>
      </c>
      <c r="M7" s="33">
        <v>36.67</v>
      </c>
      <c r="N7" s="33">
        <v>7.5</v>
      </c>
      <c r="O7" s="33">
        <v>0.45</v>
      </c>
    </row>
    <row r="8" spans="1:15" x14ac:dyDescent="0.25">
      <c r="A8" s="117"/>
      <c r="B8" s="38" t="s">
        <v>82</v>
      </c>
      <c r="C8" s="42">
        <v>30.8</v>
      </c>
      <c r="D8" s="34">
        <v>30.8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x14ac:dyDescent="0.25">
      <c r="A9" s="117"/>
      <c r="B9" s="38" t="s">
        <v>28</v>
      </c>
      <c r="C9" s="42">
        <v>100</v>
      </c>
      <c r="D9" s="34">
        <v>100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x14ac:dyDescent="0.25">
      <c r="A10" s="117"/>
      <c r="B10" s="38" t="s">
        <v>27</v>
      </c>
      <c r="C10" s="42">
        <v>7</v>
      </c>
      <c r="D10" s="34">
        <v>7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1:15" x14ac:dyDescent="0.25">
      <c r="A11" s="117"/>
      <c r="B11" s="38" t="s">
        <v>29</v>
      </c>
      <c r="C11" s="42">
        <v>5</v>
      </c>
      <c r="D11" s="34">
        <v>5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5" x14ac:dyDescent="0.25">
      <c r="A12" s="116" t="s">
        <v>83</v>
      </c>
      <c r="B12" s="37" t="s">
        <v>84</v>
      </c>
      <c r="C12" s="111">
        <v>60</v>
      </c>
      <c r="D12" s="112"/>
      <c r="E12" s="33">
        <v>7.8</v>
      </c>
      <c r="F12" s="33">
        <v>8.9</v>
      </c>
      <c r="G12" s="33">
        <v>18.5</v>
      </c>
      <c r="H12" s="33">
        <v>164.9</v>
      </c>
      <c r="I12" s="33">
        <v>0.05</v>
      </c>
      <c r="J12" s="33">
        <v>0.03</v>
      </c>
      <c r="K12" s="33">
        <v>0.12</v>
      </c>
      <c r="L12" s="33">
        <v>207.3</v>
      </c>
      <c r="M12" s="33">
        <v>67.8</v>
      </c>
      <c r="N12" s="33">
        <v>10.199999999999999</v>
      </c>
      <c r="O12" s="33">
        <v>1.05</v>
      </c>
    </row>
    <row r="13" spans="1:15" x14ac:dyDescent="0.25">
      <c r="A13" s="117"/>
      <c r="B13" s="38" t="s">
        <v>85</v>
      </c>
      <c r="C13" s="42">
        <v>10</v>
      </c>
      <c r="D13" s="34">
        <v>10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 x14ac:dyDescent="0.25">
      <c r="A14" s="117"/>
      <c r="B14" s="38" t="s">
        <v>86</v>
      </c>
      <c r="C14" s="42">
        <v>40</v>
      </c>
      <c r="D14" s="34">
        <v>40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x14ac:dyDescent="0.25">
      <c r="A15" s="118"/>
      <c r="B15" s="38" t="s">
        <v>29</v>
      </c>
      <c r="C15" s="42">
        <v>10</v>
      </c>
      <c r="D15" s="34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5" x14ac:dyDescent="0.25">
      <c r="A16" s="116" t="s">
        <v>87</v>
      </c>
      <c r="B16" s="37" t="s">
        <v>88</v>
      </c>
      <c r="C16" s="111">
        <v>200</v>
      </c>
      <c r="D16" s="112"/>
      <c r="E16" s="33">
        <v>0.434</v>
      </c>
      <c r="F16" s="33">
        <v>0</v>
      </c>
      <c r="G16" s="33">
        <v>12.725</v>
      </c>
      <c r="H16" s="33">
        <v>46.033000000000001</v>
      </c>
      <c r="I16" s="33">
        <v>0.02</v>
      </c>
      <c r="J16" s="33">
        <v>0.08</v>
      </c>
      <c r="K16" s="33">
        <v>0</v>
      </c>
      <c r="L16" s="33">
        <v>3.0939999999999999</v>
      </c>
      <c r="M16" s="33">
        <v>2.7949999999999999</v>
      </c>
      <c r="N16" s="33">
        <v>0.55000000000000004</v>
      </c>
      <c r="O16" s="33">
        <v>2E-3</v>
      </c>
    </row>
    <row r="17" spans="1:15" x14ac:dyDescent="0.25">
      <c r="A17" s="117"/>
      <c r="B17" s="38" t="s">
        <v>89</v>
      </c>
      <c r="C17" s="42">
        <v>1</v>
      </c>
      <c r="D17" s="34">
        <v>1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5" x14ac:dyDescent="0.25">
      <c r="A18" s="117"/>
      <c r="B18" s="38" t="s">
        <v>27</v>
      </c>
      <c r="C18" s="42">
        <v>15</v>
      </c>
      <c r="D18" s="34">
        <v>15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 x14ac:dyDescent="0.25">
      <c r="A19" s="118"/>
      <c r="B19" s="38" t="s">
        <v>90</v>
      </c>
      <c r="C19" s="42">
        <v>7</v>
      </c>
      <c r="D19" s="34">
        <v>7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 x14ac:dyDescent="0.25">
      <c r="A20" s="28" t="s">
        <v>34</v>
      </c>
      <c r="B20" s="37" t="s">
        <v>35</v>
      </c>
      <c r="C20" s="111">
        <v>50</v>
      </c>
      <c r="D20" s="112"/>
      <c r="E20" s="33">
        <v>3.8</v>
      </c>
      <c r="F20" s="33">
        <v>0.45</v>
      </c>
      <c r="G20" s="33">
        <v>24.9</v>
      </c>
      <c r="H20" s="33">
        <v>113.22</v>
      </c>
      <c r="I20" s="33">
        <v>0.08</v>
      </c>
      <c r="J20" s="33">
        <v>0</v>
      </c>
      <c r="K20" s="33">
        <v>0</v>
      </c>
      <c r="L20" s="33">
        <v>13.02</v>
      </c>
      <c r="M20" s="33">
        <v>41.5</v>
      </c>
      <c r="N20" s="33">
        <v>17.53</v>
      </c>
      <c r="O20" s="33">
        <v>0.8</v>
      </c>
    </row>
    <row r="21" spans="1:15" x14ac:dyDescent="0.25">
      <c r="A21" s="116" t="s">
        <v>91</v>
      </c>
      <c r="B21" s="37" t="s">
        <v>92</v>
      </c>
      <c r="C21" s="111">
        <v>100</v>
      </c>
      <c r="D21" s="112"/>
      <c r="E21" s="33">
        <v>0.76</v>
      </c>
      <c r="F21" s="33">
        <v>6.09</v>
      </c>
      <c r="G21" s="33">
        <v>2.38</v>
      </c>
      <c r="H21" s="33">
        <v>67.3</v>
      </c>
      <c r="I21" s="33">
        <v>0.03</v>
      </c>
      <c r="J21" s="33">
        <v>9.5</v>
      </c>
      <c r="K21" s="33">
        <v>0</v>
      </c>
      <c r="L21" s="33">
        <v>21.85</v>
      </c>
      <c r="M21" s="33">
        <v>40.020000000000003</v>
      </c>
      <c r="N21" s="33">
        <v>13.3</v>
      </c>
      <c r="O21" s="33">
        <v>0.56999999999999995</v>
      </c>
    </row>
    <row r="22" spans="1:15" x14ac:dyDescent="0.25">
      <c r="A22" s="117"/>
      <c r="B22" s="38" t="s">
        <v>93</v>
      </c>
      <c r="C22" s="42">
        <v>118.8</v>
      </c>
      <c r="D22" s="34">
        <v>95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</row>
    <row r="23" spans="1:15" x14ac:dyDescent="0.25">
      <c r="A23" s="118"/>
      <c r="B23" s="38" t="s">
        <v>94</v>
      </c>
      <c r="C23" s="42">
        <v>6</v>
      </c>
      <c r="D23" s="34">
        <v>6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x14ac:dyDescent="0.25">
      <c r="A24" s="36"/>
      <c r="B24" s="37" t="s">
        <v>40</v>
      </c>
      <c r="C24" s="111"/>
      <c r="D24" s="112"/>
      <c r="E24" s="33">
        <f>SUM(E7:E23)</f>
        <v>17.084</v>
      </c>
      <c r="F24" s="102">
        <f t="shared" ref="F24:O24" si="0">SUM(F7:F23)</f>
        <v>19.309999999999999</v>
      </c>
      <c r="G24" s="102">
        <f t="shared" si="0"/>
        <v>92.194999999999993</v>
      </c>
      <c r="H24" s="102">
        <f t="shared" si="0"/>
        <v>578.60299999999995</v>
      </c>
      <c r="I24" s="102">
        <f t="shared" si="0"/>
        <v>0.22</v>
      </c>
      <c r="J24" s="102">
        <f t="shared" si="0"/>
        <v>9.61</v>
      </c>
      <c r="K24" s="102">
        <f t="shared" si="0"/>
        <v>0.16</v>
      </c>
      <c r="L24" s="102">
        <f t="shared" si="0"/>
        <v>255.42400000000001</v>
      </c>
      <c r="M24" s="102">
        <f t="shared" si="0"/>
        <v>188.785</v>
      </c>
      <c r="N24" s="102">
        <f t="shared" si="0"/>
        <v>49.08</v>
      </c>
      <c r="O24" s="102">
        <f t="shared" si="0"/>
        <v>2.8719999999999999</v>
      </c>
    </row>
    <row r="25" spans="1:15" x14ac:dyDescent="0.25">
      <c r="A25" s="111" t="s">
        <v>41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12"/>
    </row>
    <row r="26" spans="1:15" x14ac:dyDescent="0.25">
      <c r="A26" s="127" t="s">
        <v>95</v>
      </c>
      <c r="B26" s="39" t="s">
        <v>96</v>
      </c>
      <c r="C26" s="111">
        <v>100</v>
      </c>
      <c r="D26" s="112"/>
      <c r="E26" s="33">
        <v>2.2799999999999998</v>
      </c>
      <c r="F26" s="33">
        <v>6.8</v>
      </c>
      <c r="G26" s="33">
        <v>14.73</v>
      </c>
      <c r="H26" s="33">
        <v>87.23</v>
      </c>
      <c r="I26" s="33">
        <v>0.26</v>
      </c>
      <c r="J26" s="33">
        <v>18.95</v>
      </c>
      <c r="K26" s="33">
        <v>0.27</v>
      </c>
      <c r="L26" s="33">
        <v>74.8</v>
      </c>
      <c r="M26" s="33">
        <v>12.45</v>
      </c>
      <c r="N26" s="33">
        <v>42.78</v>
      </c>
      <c r="O26" s="33">
        <v>3.46</v>
      </c>
    </row>
    <row r="27" spans="1:15" x14ac:dyDescent="0.25">
      <c r="A27" s="128"/>
      <c r="B27" s="43" t="s">
        <v>97</v>
      </c>
      <c r="C27" s="42">
        <v>38.299999999999997</v>
      </c>
      <c r="D27" s="34">
        <v>31.3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x14ac:dyDescent="0.25">
      <c r="A28" s="128"/>
      <c r="B28" s="43" t="s">
        <v>51</v>
      </c>
      <c r="C28" s="42">
        <v>20</v>
      </c>
      <c r="D28" s="34">
        <v>18.8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 x14ac:dyDescent="0.25">
      <c r="A29" s="128"/>
      <c r="B29" s="43" t="s">
        <v>53</v>
      </c>
      <c r="C29" s="42">
        <v>13.3</v>
      </c>
      <c r="D29" s="34">
        <v>12.5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  <row r="30" spans="1:15" x14ac:dyDescent="0.25">
      <c r="A30" s="128"/>
      <c r="B30" s="43" t="s">
        <v>98</v>
      </c>
      <c r="C30" s="42">
        <v>28.3</v>
      </c>
      <c r="D30" s="34">
        <v>25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</row>
    <row r="31" spans="1:15" x14ac:dyDescent="0.25">
      <c r="A31" s="128"/>
      <c r="B31" s="43" t="s">
        <v>99</v>
      </c>
      <c r="C31" s="42">
        <v>33.299999999999997</v>
      </c>
      <c r="D31" s="34">
        <v>30.8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</row>
    <row r="32" spans="1:15" x14ac:dyDescent="0.25">
      <c r="A32" s="128"/>
      <c r="B32" s="43" t="s">
        <v>27</v>
      </c>
      <c r="C32" s="42">
        <v>3</v>
      </c>
      <c r="D32" s="34">
        <v>3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 x14ac:dyDescent="0.25">
      <c r="A33" s="128"/>
      <c r="B33" s="43" t="s">
        <v>100</v>
      </c>
      <c r="C33" s="42">
        <v>0.9</v>
      </c>
      <c r="D33" s="34">
        <v>0.9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x14ac:dyDescent="0.25">
      <c r="A34" s="128"/>
      <c r="B34" s="43" t="s">
        <v>46</v>
      </c>
      <c r="C34" s="42">
        <v>6</v>
      </c>
      <c r="D34" s="34">
        <v>6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x14ac:dyDescent="0.25">
      <c r="A35" s="129"/>
      <c r="B35" s="43" t="s">
        <v>101</v>
      </c>
      <c r="C35" s="42">
        <v>0.2</v>
      </c>
      <c r="D35" s="34">
        <v>0.2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x14ac:dyDescent="0.25">
      <c r="A36" s="127" t="s">
        <v>102</v>
      </c>
      <c r="B36" s="37" t="s">
        <v>103</v>
      </c>
      <c r="C36" s="111">
        <v>250</v>
      </c>
      <c r="D36" s="112"/>
      <c r="E36" s="33">
        <v>1.75</v>
      </c>
      <c r="F36" s="33">
        <v>4.8899999999999997</v>
      </c>
      <c r="G36" s="33">
        <v>8.49</v>
      </c>
      <c r="H36" s="33">
        <v>84.75</v>
      </c>
      <c r="I36" s="33">
        <v>0.06</v>
      </c>
      <c r="J36" s="33">
        <v>18.46</v>
      </c>
      <c r="K36" s="33">
        <v>0</v>
      </c>
      <c r="L36" s="33">
        <v>43.33</v>
      </c>
      <c r="M36" s="33">
        <v>47.63</v>
      </c>
      <c r="N36" s="33">
        <v>22.25</v>
      </c>
      <c r="O36" s="33">
        <v>0.8</v>
      </c>
    </row>
    <row r="37" spans="1:15" x14ac:dyDescent="0.25">
      <c r="A37" s="128"/>
      <c r="B37" s="38" t="s">
        <v>104</v>
      </c>
      <c r="C37" s="42">
        <v>62.5</v>
      </c>
      <c r="D37" s="34">
        <v>50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 x14ac:dyDescent="0.25">
      <c r="A38" s="128"/>
      <c r="B38" s="38" t="s">
        <v>49</v>
      </c>
      <c r="C38" s="42" t="s">
        <v>105</v>
      </c>
      <c r="D38" s="34">
        <v>30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x14ac:dyDescent="0.25">
      <c r="A39" s="128"/>
      <c r="B39" s="38" t="s">
        <v>51</v>
      </c>
      <c r="C39" s="42">
        <v>12.5</v>
      </c>
      <c r="D39" s="34">
        <v>10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x14ac:dyDescent="0.25">
      <c r="A40" s="128"/>
      <c r="B40" s="38" t="s">
        <v>53</v>
      </c>
      <c r="C40" s="42">
        <v>12</v>
      </c>
      <c r="D40" s="34">
        <v>10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 x14ac:dyDescent="0.25">
      <c r="A41" s="128"/>
      <c r="B41" s="38" t="s">
        <v>106</v>
      </c>
      <c r="C41" s="42">
        <v>5</v>
      </c>
      <c r="D41" s="34">
        <v>5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25">
      <c r="A42" s="128"/>
      <c r="B42" s="38" t="s">
        <v>107</v>
      </c>
      <c r="C42" s="42">
        <v>32.4</v>
      </c>
      <c r="D42" s="34">
        <v>32.4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25">
      <c r="A43" s="129"/>
      <c r="B43" s="38" t="s">
        <v>30</v>
      </c>
      <c r="C43" s="42">
        <v>0.2</v>
      </c>
      <c r="D43" s="34">
        <v>0.2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x14ac:dyDescent="0.25">
      <c r="A44" s="127" t="s">
        <v>108</v>
      </c>
      <c r="B44" s="37" t="s">
        <v>109</v>
      </c>
      <c r="C44" s="111">
        <v>100</v>
      </c>
      <c r="D44" s="112"/>
      <c r="E44" s="33">
        <v>12.7</v>
      </c>
      <c r="F44" s="33">
        <v>3.76</v>
      </c>
      <c r="G44" s="33">
        <v>7.67</v>
      </c>
      <c r="H44" s="33">
        <v>133.75</v>
      </c>
      <c r="I44" s="33">
        <v>0.09</v>
      </c>
      <c r="J44" s="33">
        <v>0.5</v>
      </c>
      <c r="K44" s="33">
        <v>25</v>
      </c>
      <c r="L44" s="33">
        <v>50</v>
      </c>
      <c r="M44" s="33">
        <v>152</v>
      </c>
      <c r="N44" s="33">
        <v>32</v>
      </c>
      <c r="O44" s="33">
        <v>0.7</v>
      </c>
    </row>
    <row r="45" spans="1:15" x14ac:dyDescent="0.25">
      <c r="A45" s="128"/>
      <c r="B45" s="38" t="s">
        <v>110</v>
      </c>
      <c r="C45" s="42">
        <v>100</v>
      </c>
      <c r="D45" s="34">
        <v>92.5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 x14ac:dyDescent="0.25">
      <c r="A46" s="128"/>
      <c r="B46" s="38" t="s">
        <v>59</v>
      </c>
      <c r="C46" s="42">
        <v>12</v>
      </c>
      <c r="D46" s="34">
        <v>12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25">
      <c r="A47" s="128"/>
      <c r="B47" s="38" t="s">
        <v>111</v>
      </c>
      <c r="C47" s="42">
        <v>0.7</v>
      </c>
      <c r="D47" s="34">
        <v>0.7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x14ac:dyDescent="0.25">
      <c r="A48" s="128"/>
      <c r="B48" s="38" t="s">
        <v>29</v>
      </c>
      <c r="C48" s="42">
        <v>12</v>
      </c>
      <c r="D48" s="34">
        <v>12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25">
      <c r="A49" s="128"/>
      <c r="B49" s="38" t="s">
        <v>60</v>
      </c>
      <c r="C49" s="42">
        <v>8</v>
      </c>
      <c r="D49" s="34">
        <v>8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x14ac:dyDescent="0.25">
      <c r="A50" s="128"/>
      <c r="B50" s="38" t="s">
        <v>30</v>
      </c>
      <c r="C50" s="42">
        <v>0.2</v>
      </c>
      <c r="D50" s="34">
        <v>0.2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 x14ac:dyDescent="0.25">
      <c r="A51" s="128"/>
      <c r="B51" s="38" t="s">
        <v>53</v>
      </c>
      <c r="C51" s="42">
        <v>20</v>
      </c>
      <c r="D51" s="34">
        <v>17.3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 x14ac:dyDescent="0.25">
      <c r="A52" s="129"/>
      <c r="B52" s="38" t="s">
        <v>106</v>
      </c>
      <c r="C52" s="42">
        <v>8</v>
      </c>
      <c r="D52" s="34">
        <v>8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x14ac:dyDescent="0.25">
      <c r="A53" s="127" t="s">
        <v>112</v>
      </c>
      <c r="B53" s="37" t="s">
        <v>113</v>
      </c>
      <c r="C53" s="111">
        <v>200</v>
      </c>
      <c r="D53" s="112"/>
      <c r="E53" s="33">
        <v>4.08</v>
      </c>
      <c r="F53" s="33">
        <v>6.4</v>
      </c>
      <c r="G53" s="33">
        <v>27.26</v>
      </c>
      <c r="H53" s="33">
        <v>183</v>
      </c>
      <c r="I53" s="33">
        <v>0.18</v>
      </c>
      <c r="J53" s="33">
        <v>24.22</v>
      </c>
      <c r="K53" s="33">
        <v>34</v>
      </c>
      <c r="L53" s="33">
        <v>49.3</v>
      </c>
      <c r="M53" s="33">
        <v>115.46</v>
      </c>
      <c r="N53" s="33">
        <v>37</v>
      </c>
      <c r="O53" s="33">
        <v>1.34</v>
      </c>
    </row>
    <row r="54" spans="1:15" x14ac:dyDescent="0.25">
      <c r="A54" s="128"/>
      <c r="B54" s="38" t="s">
        <v>49</v>
      </c>
      <c r="C54" s="42" t="s">
        <v>114</v>
      </c>
      <c r="D54" s="34">
        <v>171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15" x14ac:dyDescent="0.25">
      <c r="A55" s="128"/>
      <c r="B55" s="38" t="s">
        <v>115</v>
      </c>
      <c r="C55" s="42">
        <v>30</v>
      </c>
      <c r="D55" s="34">
        <v>30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15" x14ac:dyDescent="0.25">
      <c r="A56" s="128"/>
      <c r="B56" s="38" t="s">
        <v>29</v>
      </c>
      <c r="C56" s="42">
        <v>7</v>
      </c>
      <c r="D56" s="34">
        <v>7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x14ac:dyDescent="0.25">
      <c r="A57" s="129"/>
      <c r="B57" s="38" t="s">
        <v>30</v>
      </c>
      <c r="C57" s="42">
        <v>0.2</v>
      </c>
      <c r="D57" s="34">
        <v>0.2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15" x14ac:dyDescent="0.25">
      <c r="A58" s="127"/>
      <c r="B58" s="37" t="s">
        <v>116</v>
      </c>
      <c r="C58" s="111">
        <v>200</v>
      </c>
      <c r="D58" s="112"/>
      <c r="E58" s="33">
        <v>8.6999999999999993</v>
      </c>
      <c r="F58" s="33">
        <v>8.8000000000000007</v>
      </c>
      <c r="G58" s="33">
        <v>54.8</v>
      </c>
      <c r="H58" s="33">
        <v>339</v>
      </c>
      <c r="I58" s="33">
        <v>0</v>
      </c>
      <c r="J58" s="33">
        <v>1.8</v>
      </c>
      <c r="K58" s="33">
        <v>0</v>
      </c>
      <c r="L58" s="33">
        <v>12</v>
      </c>
      <c r="M58" s="33">
        <v>0</v>
      </c>
      <c r="N58" s="33">
        <v>2</v>
      </c>
      <c r="O58" s="33">
        <v>0.2</v>
      </c>
    </row>
    <row r="59" spans="1:15" x14ac:dyDescent="0.25">
      <c r="A59" s="128"/>
      <c r="B59" s="38" t="s">
        <v>117</v>
      </c>
      <c r="C59" s="34">
        <v>24</v>
      </c>
      <c r="D59" s="42">
        <v>24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</row>
    <row r="60" spans="1:15" x14ac:dyDescent="0.25">
      <c r="A60" s="129"/>
      <c r="B60" s="38" t="s">
        <v>27</v>
      </c>
      <c r="C60" s="42">
        <v>10</v>
      </c>
      <c r="D60" s="34">
        <v>10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</row>
    <row r="61" spans="1:15" x14ac:dyDescent="0.25">
      <c r="A61" s="46" t="s">
        <v>34</v>
      </c>
      <c r="B61" s="37" t="s">
        <v>35</v>
      </c>
      <c r="C61" s="111">
        <v>50</v>
      </c>
      <c r="D61" s="112"/>
      <c r="E61" s="35">
        <v>3.8</v>
      </c>
      <c r="F61" s="33">
        <v>0.45</v>
      </c>
      <c r="G61" s="33">
        <v>24.9</v>
      </c>
      <c r="H61" s="33">
        <v>113.22</v>
      </c>
      <c r="I61" s="33">
        <v>0.08</v>
      </c>
      <c r="J61" s="33">
        <v>0</v>
      </c>
      <c r="K61" s="33">
        <v>0</v>
      </c>
      <c r="L61" s="33">
        <v>13.02</v>
      </c>
      <c r="M61" s="33">
        <v>41.5</v>
      </c>
      <c r="N61" s="33">
        <v>17.53</v>
      </c>
      <c r="O61" s="33">
        <v>0.8</v>
      </c>
    </row>
    <row r="62" spans="1:15" x14ac:dyDescent="0.25">
      <c r="A62" s="46" t="s">
        <v>68</v>
      </c>
      <c r="B62" s="37" t="s">
        <v>69</v>
      </c>
      <c r="C62" s="111">
        <v>50</v>
      </c>
      <c r="D62" s="112"/>
      <c r="E62" s="33">
        <v>2.75</v>
      </c>
      <c r="F62" s="33">
        <v>0.5</v>
      </c>
      <c r="G62" s="33">
        <v>17</v>
      </c>
      <c r="H62" s="33">
        <v>85</v>
      </c>
      <c r="I62" s="33">
        <v>0.09</v>
      </c>
      <c r="J62" s="33">
        <v>0</v>
      </c>
      <c r="K62" s="33">
        <v>0</v>
      </c>
      <c r="L62" s="33">
        <v>10.5</v>
      </c>
      <c r="M62" s="33">
        <v>87</v>
      </c>
      <c r="N62" s="33">
        <v>28.5</v>
      </c>
      <c r="O62" s="33">
        <v>1.8</v>
      </c>
    </row>
    <row r="63" spans="1:15" x14ac:dyDescent="0.25">
      <c r="A63" s="36"/>
      <c r="B63" s="37" t="s">
        <v>70</v>
      </c>
      <c r="C63" s="111"/>
      <c r="D63" s="112"/>
      <c r="E63" s="33">
        <f>SUM(E26:E62)</f>
        <v>36.059999999999995</v>
      </c>
      <c r="F63" s="102">
        <f t="shared" ref="F63:O63" si="1">SUM(F26:F62)</f>
        <v>31.6</v>
      </c>
      <c r="G63" s="102">
        <f t="shared" si="1"/>
        <v>154.85</v>
      </c>
      <c r="H63" s="102">
        <f t="shared" si="1"/>
        <v>1025.95</v>
      </c>
      <c r="I63" s="102">
        <f t="shared" si="1"/>
        <v>0.76</v>
      </c>
      <c r="J63" s="102">
        <f t="shared" si="1"/>
        <v>63.929999999999993</v>
      </c>
      <c r="K63" s="102">
        <f t="shared" si="1"/>
        <v>59.269999999999996</v>
      </c>
      <c r="L63" s="102">
        <f t="shared" si="1"/>
        <v>252.95000000000002</v>
      </c>
      <c r="M63" s="102">
        <f t="shared" si="1"/>
        <v>456.03999999999996</v>
      </c>
      <c r="N63" s="102">
        <f t="shared" si="1"/>
        <v>182.06</v>
      </c>
      <c r="O63" s="102">
        <f t="shared" si="1"/>
        <v>9.1</v>
      </c>
    </row>
    <row r="64" spans="1:15" x14ac:dyDescent="0.25">
      <c r="A64" s="36"/>
      <c r="B64" s="32" t="s">
        <v>71</v>
      </c>
      <c r="C64" s="111"/>
      <c r="D64" s="112"/>
      <c r="E64" s="33">
        <f>E24+E63</f>
        <v>53.143999999999991</v>
      </c>
      <c r="F64" s="102">
        <f t="shared" ref="F64:O64" si="2">F24+F63</f>
        <v>50.91</v>
      </c>
      <c r="G64" s="102">
        <f t="shared" si="2"/>
        <v>247.04499999999999</v>
      </c>
      <c r="H64" s="102">
        <f t="shared" si="2"/>
        <v>1604.5529999999999</v>
      </c>
      <c r="I64" s="102">
        <f t="shared" si="2"/>
        <v>0.98</v>
      </c>
      <c r="J64" s="102">
        <f t="shared" si="2"/>
        <v>73.539999999999992</v>
      </c>
      <c r="K64" s="102">
        <f t="shared" si="2"/>
        <v>59.429999999999993</v>
      </c>
      <c r="L64" s="102">
        <f t="shared" si="2"/>
        <v>508.37400000000002</v>
      </c>
      <c r="M64" s="102">
        <f t="shared" si="2"/>
        <v>644.82499999999993</v>
      </c>
      <c r="N64" s="102">
        <f t="shared" si="2"/>
        <v>231.14</v>
      </c>
      <c r="O64" s="102">
        <f t="shared" si="2"/>
        <v>11.972</v>
      </c>
    </row>
    <row r="65" spans="1:15" x14ac:dyDescent="0.25">
      <c r="A65" s="111" t="s">
        <v>72</v>
      </c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12"/>
    </row>
    <row r="66" spans="1:15" x14ac:dyDescent="0.25">
      <c r="A66" s="36"/>
      <c r="B66" s="37" t="s">
        <v>118</v>
      </c>
      <c r="C66" s="111">
        <v>200</v>
      </c>
      <c r="D66" s="112"/>
      <c r="E66" s="33">
        <v>5.8</v>
      </c>
      <c r="F66" s="33">
        <v>5</v>
      </c>
      <c r="G66" s="33">
        <v>8</v>
      </c>
      <c r="H66" s="33">
        <v>106</v>
      </c>
      <c r="I66" s="33">
        <v>0.08</v>
      </c>
      <c r="J66" s="33">
        <v>0.34</v>
      </c>
      <c r="K66" s="33">
        <v>1.4</v>
      </c>
      <c r="L66" s="33">
        <v>40</v>
      </c>
      <c r="M66" s="33">
        <v>240</v>
      </c>
      <c r="N66" s="33">
        <v>180</v>
      </c>
      <c r="O66" s="33">
        <v>0.2</v>
      </c>
    </row>
    <row r="67" spans="1:15" x14ac:dyDescent="0.25">
      <c r="A67" s="36"/>
      <c r="B67" s="37" t="s">
        <v>119</v>
      </c>
      <c r="C67" s="111">
        <v>15</v>
      </c>
      <c r="D67" s="112"/>
      <c r="E67" s="33">
        <v>0.58799999999999997</v>
      </c>
      <c r="F67" s="33">
        <v>4.59</v>
      </c>
      <c r="G67" s="33">
        <v>9.3780000000000001</v>
      </c>
      <c r="H67" s="33">
        <v>81.150000000000006</v>
      </c>
      <c r="I67" s="33"/>
      <c r="J67" s="33"/>
      <c r="K67" s="33"/>
      <c r="L67" s="33"/>
      <c r="M67" s="33"/>
      <c r="N67" s="33"/>
      <c r="O67" s="33"/>
    </row>
    <row r="68" spans="1:15" x14ac:dyDescent="0.25">
      <c r="A68" s="36"/>
      <c r="B68" s="37" t="s">
        <v>75</v>
      </c>
      <c r="C68" s="131"/>
      <c r="D68" s="132"/>
      <c r="E68" s="33">
        <v>6.3879999999999999</v>
      </c>
      <c r="F68" s="33">
        <v>9.59</v>
      </c>
      <c r="G68" s="33">
        <v>17.378</v>
      </c>
      <c r="H68" s="33">
        <v>187.15</v>
      </c>
      <c r="I68" s="33">
        <v>0.08</v>
      </c>
      <c r="J68" s="33">
        <v>0.34</v>
      </c>
      <c r="K68" s="33">
        <v>1.4</v>
      </c>
      <c r="L68" s="33">
        <v>40</v>
      </c>
      <c r="M68" s="33">
        <v>240</v>
      </c>
      <c r="N68" s="33">
        <v>180</v>
      </c>
      <c r="O68" s="33">
        <v>0.2</v>
      </c>
    </row>
    <row r="69" spans="1:15" x14ac:dyDescent="0.25">
      <c r="A69" s="36"/>
      <c r="B69" s="37" t="s">
        <v>76</v>
      </c>
      <c r="C69" s="133"/>
      <c r="D69" s="134"/>
      <c r="E69" s="33">
        <f>E64+E68</f>
        <v>59.531999999999989</v>
      </c>
      <c r="F69" s="102">
        <f t="shared" ref="F69:O69" si="3">F64+F68</f>
        <v>60.5</v>
      </c>
      <c r="G69" s="102">
        <f t="shared" si="3"/>
        <v>264.423</v>
      </c>
      <c r="H69" s="102">
        <f t="shared" si="3"/>
        <v>1791.703</v>
      </c>
      <c r="I69" s="102">
        <f t="shared" si="3"/>
        <v>1.06</v>
      </c>
      <c r="J69" s="102">
        <f t="shared" si="3"/>
        <v>73.88</v>
      </c>
      <c r="K69" s="102">
        <f t="shared" si="3"/>
        <v>60.829999999999991</v>
      </c>
      <c r="L69" s="102">
        <f t="shared" si="3"/>
        <v>548.37400000000002</v>
      </c>
      <c r="M69" s="102">
        <f t="shared" si="3"/>
        <v>884.82499999999993</v>
      </c>
      <c r="N69" s="102">
        <f t="shared" si="3"/>
        <v>411.14</v>
      </c>
      <c r="O69" s="102">
        <f t="shared" si="3"/>
        <v>12.171999999999999</v>
      </c>
    </row>
  </sheetData>
  <mergeCells count="37">
    <mergeCell ref="A4:A5"/>
    <mergeCell ref="A6:O6"/>
    <mergeCell ref="A7:A11"/>
    <mergeCell ref="A12:A15"/>
    <mergeCell ref="A16:A19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A21:A23"/>
    <mergeCell ref="A26:A35"/>
    <mergeCell ref="A25:O25"/>
    <mergeCell ref="A36:A43"/>
    <mergeCell ref="A44:A52"/>
    <mergeCell ref="C21:D21"/>
    <mergeCell ref="C26:D26"/>
    <mergeCell ref="C36:D36"/>
    <mergeCell ref="C44:D44"/>
    <mergeCell ref="C20:D20"/>
    <mergeCell ref="C66:D66"/>
    <mergeCell ref="C67:D67"/>
    <mergeCell ref="C68:D69"/>
    <mergeCell ref="C24:D24"/>
    <mergeCell ref="A53:A57"/>
    <mergeCell ref="A58:A60"/>
    <mergeCell ref="A65:O65"/>
    <mergeCell ref="C58:D58"/>
    <mergeCell ref="C61:D61"/>
    <mergeCell ref="C62:D62"/>
    <mergeCell ref="C63:D63"/>
    <mergeCell ref="C64:D64"/>
    <mergeCell ref="C53:D5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opLeftCell="A37" workbookViewId="0">
      <selection activeCell="F59" sqref="F59:O59"/>
    </sheetView>
  </sheetViews>
  <sheetFormatPr defaultRowHeight="15" x14ac:dyDescent="0.25"/>
  <cols>
    <col min="1" max="1" width="17.28515625" customWidth="1"/>
    <col min="2" max="2" width="30.5703125" customWidth="1"/>
    <col min="3" max="3" width="10.140625" customWidth="1"/>
    <col min="7" max="7" width="11.28515625" customWidth="1"/>
    <col min="8" max="8" width="11.5703125" customWidth="1"/>
  </cols>
  <sheetData>
    <row r="1" spans="1:15" ht="15.75" x14ac:dyDescent="0.25">
      <c r="A1" s="65" t="s">
        <v>120</v>
      </c>
      <c r="B1" s="6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5.75" x14ac:dyDescent="0.25">
      <c r="A2" s="65" t="s">
        <v>121</v>
      </c>
      <c r="B2" s="65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15.75" x14ac:dyDescent="0.25">
      <c r="A3" s="65" t="s">
        <v>122</v>
      </c>
      <c r="B3" s="66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x14ac:dyDescent="0.25">
      <c r="A4" s="135"/>
      <c r="B4" s="112" t="s">
        <v>5</v>
      </c>
      <c r="C4" s="111" t="s">
        <v>6</v>
      </c>
      <c r="D4" s="112"/>
      <c r="E4" s="137" t="s">
        <v>7</v>
      </c>
      <c r="F4" s="137"/>
      <c r="G4" s="137"/>
      <c r="H4" s="138" t="s">
        <v>8</v>
      </c>
      <c r="I4" s="137" t="s">
        <v>9</v>
      </c>
      <c r="J4" s="137"/>
      <c r="K4" s="137"/>
      <c r="L4" s="137" t="s">
        <v>10</v>
      </c>
      <c r="M4" s="137"/>
      <c r="N4" s="137"/>
      <c r="O4" s="137"/>
    </row>
    <row r="5" spans="1:15" x14ac:dyDescent="0.25">
      <c r="A5" s="136"/>
      <c r="B5" s="112"/>
      <c r="C5" s="55" t="s">
        <v>11</v>
      </c>
      <c r="D5" s="60" t="s">
        <v>12</v>
      </c>
      <c r="E5" s="50" t="s">
        <v>13</v>
      </c>
      <c r="F5" s="50" t="s">
        <v>14</v>
      </c>
      <c r="G5" s="50" t="s">
        <v>15</v>
      </c>
      <c r="H5" s="139"/>
      <c r="I5" s="50" t="s">
        <v>16</v>
      </c>
      <c r="J5" s="50" t="s">
        <v>17</v>
      </c>
      <c r="K5" s="50" t="s">
        <v>18</v>
      </c>
      <c r="L5" s="50" t="s">
        <v>19</v>
      </c>
      <c r="M5" s="50" t="s">
        <v>20</v>
      </c>
      <c r="N5" s="50" t="s">
        <v>21</v>
      </c>
      <c r="O5" s="50" t="s">
        <v>22</v>
      </c>
    </row>
    <row r="6" spans="1:15" x14ac:dyDescent="0.25">
      <c r="A6" s="111" t="s">
        <v>23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15" x14ac:dyDescent="0.25">
      <c r="A7" s="127" t="s">
        <v>123</v>
      </c>
      <c r="B7" s="56" t="s">
        <v>124</v>
      </c>
      <c r="C7" s="111">
        <v>250</v>
      </c>
      <c r="D7" s="112"/>
      <c r="E7" s="50">
        <v>7.46</v>
      </c>
      <c r="F7" s="50">
        <v>6.85</v>
      </c>
      <c r="G7" s="50">
        <v>21.35</v>
      </c>
      <c r="H7" s="50">
        <v>177</v>
      </c>
      <c r="I7" s="50">
        <v>0.14000000000000001</v>
      </c>
      <c r="J7" s="50">
        <v>1.1399999999999999</v>
      </c>
      <c r="K7" s="50">
        <v>38.25</v>
      </c>
      <c r="L7" s="50">
        <v>201.1</v>
      </c>
      <c r="M7" s="50">
        <v>207.08</v>
      </c>
      <c r="N7" s="50">
        <v>58.08</v>
      </c>
      <c r="O7" s="50">
        <v>1.41</v>
      </c>
    </row>
    <row r="8" spans="1:15" x14ac:dyDescent="0.25">
      <c r="A8" s="128"/>
      <c r="B8" s="57" t="s">
        <v>28</v>
      </c>
      <c r="C8" s="61">
        <v>175</v>
      </c>
      <c r="D8" s="51">
        <v>175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5" x14ac:dyDescent="0.25">
      <c r="A9" s="128"/>
      <c r="B9" s="57" t="s">
        <v>125</v>
      </c>
      <c r="C9" s="61">
        <v>20</v>
      </c>
      <c r="D9" s="51">
        <v>20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15" x14ac:dyDescent="0.25">
      <c r="A10" s="128"/>
      <c r="B10" s="57" t="s">
        <v>126</v>
      </c>
      <c r="C10" s="61">
        <v>2</v>
      </c>
      <c r="D10" s="51">
        <v>2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1:15" x14ac:dyDescent="0.25">
      <c r="A11" s="129"/>
      <c r="B11" s="57" t="s">
        <v>29</v>
      </c>
      <c r="C11" s="61">
        <v>2.5</v>
      </c>
      <c r="D11" s="51">
        <v>2.5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</row>
    <row r="12" spans="1:15" x14ac:dyDescent="0.25">
      <c r="A12" s="142" t="s">
        <v>148</v>
      </c>
      <c r="B12" s="56" t="s">
        <v>149</v>
      </c>
      <c r="C12" s="111">
        <v>50</v>
      </c>
      <c r="D12" s="112"/>
      <c r="E12" s="50">
        <v>2.34</v>
      </c>
      <c r="F12" s="50">
        <v>5.6</v>
      </c>
      <c r="G12" s="50">
        <v>16.920000000000002</v>
      </c>
      <c r="H12" s="50">
        <v>131.6</v>
      </c>
      <c r="I12" s="50">
        <v>0.2</v>
      </c>
      <c r="J12" s="50">
        <v>0</v>
      </c>
      <c r="K12" s="50">
        <v>0.01</v>
      </c>
      <c r="L12" s="50">
        <v>250</v>
      </c>
      <c r="M12" s="50">
        <v>250</v>
      </c>
      <c r="N12" s="50">
        <v>50</v>
      </c>
      <c r="O12" s="50">
        <v>2</v>
      </c>
    </row>
    <row r="13" spans="1:15" x14ac:dyDescent="0.25">
      <c r="A13" s="143"/>
      <c r="B13" s="57" t="s">
        <v>85</v>
      </c>
      <c r="C13" s="61">
        <v>20</v>
      </c>
      <c r="D13" s="51">
        <v>20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</row>
    <row r="14" spans="1:15" x14ac:dyDescent="0.25">
      <c r="A14" s="143"/>
      <c r="B14" s="57" t="s">
        <v>86</v>
      </c>
      <c r="C14" s="61">
        <v>30</v>
      </c>
      <c r="D14" s="51">
        <v>30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</row>
    <row r="15" spans="1:15" x14ac:dyDescent="0.25">
      <c r="A15" s="143"/>
      <c r="B15" s="57"/>
      <c r="C15" s="6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</row>
    <row r="16" spans="1:15" x14ac:dyDescent="0.25">
      <c r="A16" s="46" t="s">
        <v>34</v>
      </c>
      <c r="B16" s="56" t="s">
        <v>35</v>
      </c>
      <c r="C16" s="111">
        <v>50</v>
      </c>
      <c r="D16" s="112"/>
      <c r="E16" s="50">
        <v>3.8</v>
      </c>
      <c r="F16" s="50">
        <v>0.45</v>
      </c>
      <c r="G16" s="50">
        <v>24.9</v>
      </c>
      <c r="H16" s="50">
        <v>113.22</v>
      </c>
      <c r="I16" s="50">
        <v>0.08</v>
      </c>
      <c r="J16" s="50">
        <v>0</v>
      </c>
      <c r="K16" s="50">
        <v>0</v>
      </c>
      <c r="L16" s="50">
        <v>13.02</v>
      </c>
      <c r="M16" s="50">
        <v>41.5</v>
      </c>
      <c r="N16" s="50">
        <v>17.53</v>
      </c>
      <c r="O16" s="50">
        <v>0.8</v>
      </c>
    </row>
    <row r="17" spans="1:15" x14ac:dyDescent="0.25">
      <c r="A17" s="127" t="s">
        <v>87</v>
      </c>
      <c r="B17" s="58" t="s">
        <v>88</v>
      </c>
      <c r="C17" s="111">
        <v>200</v>
      </c>
      <c r="D17" s="112"/>
      <c r="E17" s="52">
        <v>0.434</v>
      </c>
      <c r="F17" s="50"/>
      <c r="G17" s="50">
        <v>12.725</v>
      </c>
      <c r="H17" s="50">
        <v>46.033000000000001</v>
      </c>
      <c r="I17" s="50">
        <v>0.02</v>
      </c>
      <c r="J17" s="50">
        <v>0.08</v>
      </c>
      <c r="K17" s="50"/>
      <c r="L17" s="50">
        <v>3.0939999999999999</v>
      </c>
      <c r="M17" s="50">
        <v>2.7949999999999999</v>
      </c>
      <c r="N17" s="50">
        <v>0.55000000000000004</v>
      </c>
      <c r="O17" s="50">
        <v>2E-3</v>
      </c>
    </row>
    <row r="18" spans="1:15" x14ac:dyDescent="0.25">
      <c r="A18" s="128"/>
      <c r="B18" s="57" t="s">
        <v>89</v>
      </c>
      <c r="C18" s="61">
        <v>1</v>
      </c>
      <c r="D18" s="51">
        <v>1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</row>
    <row r="19" spans="1:15" x14ac:dyDescent="0.25">
      <c r="A19" s="128"/>
      <c r="B19" s="57" t="s">
        <v>27</v>
      </c>
      <c r="C19" s="61">
        <v>15</v>
      </c>
      <c r="D19" s="51">
        <v>15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</row>
    <row r="20" spans="1:15" x14ac:dyDescent="0.25">
      <c r="A20" s="129"/>
      <c r="B20" s="57" t="s">
        <v>90</v>
      </c>
      <c r="C20" s="61">
        <v>7</v>
      </c>
      <c r="D20" s="51">
        <v>7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</row>
    <row r="21" spans="1:15" x14ac:dyDescent="0.25">
      <c r="A21" s="127" t="s">
        <v>127</v>
      </c>
      <c r="B21" s="59" t="s">
        <v>128</v>
      </c>
      <c r="C21" s="140">
        <v>100</v>
      </c>
      <c r="D21" s="141"/>
      <c r="E21" s="50">
        <v>1.08</v>
      </c>
      <c r="F21" s="50">
        <v>0.18</v>
      </c>
      <c r="G21" s="50">
        <v>8.6199999999999992</v>
      </c>
      <c r="H21" s="50">
        <v>40.4</v>
      </c>
      <c r="I21" s="50">
        <v>0.05</v>
      </c>
      <c r="J21" s="50">
        <v>6.25</v>
      </c>
      <c r="K21" s="50">
        <v>0</v>
      </c>
      <c r="L21" s="50">
        <v>24.28</v>
      </c>
      <c r="M21" s="50">
        <v>44</v>
      </c>
      <c r="N21" s="50">
        <v>30.75</v>
      </c>
      <c r="O21" s="50">
        <v>1.08</v>
      </c>
    </row>
    <row r="22" spans="1:15" x14ac:dyDescent="0.25">
      <c r="A22" s="128"/>
      <c r="B22" s="62" t="s">
        <v>51</v>
      </c>
      <c r="C22" s="63">
        <v>93.8</v>
      </c>
      <c r="D22" s="64">
        <v>75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x14ac:dyDescent="0.25">
      <c r="A23" s="128"/>
      <c r="B23" s="62" t="s">
        <v>99</v>
      </c>
      <c r="C23" s="63">
        <v>28.4</v>
      </c>
      <c r="D23" s="64">
        <v>25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15" x14ac:dyDescent="0.25">
      <c r="A24" s="129"/>
      <c r="B24" s="62" t="s">
        <v>27</v>
      </c>
      <c r="C24" s="63">
        <v>1</v>
      </c>
      <c r="D24" s="64">
        <v>1</v>
      </c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</row>
    <row r="25" spans="1:15" x14ac:dyDescent="0.25">
      <c r="A25" s="54"/>
      <c r="B25" s="56" t="s">
        <v>40</v>
      </c>
      <c r="C25" s="111"/>
      <c r="D25" s="112"/>
      <c r="E25" s="102">
        <f>SUM(E7:E24)</f>
        <v>15.114000000000001</v>
      </c>
      <c r="F25" s="102">
        <f t="shared" ref="F25:O25" si="0">SUM(F7:F24)</f>
        <v>13.079999999999998</v>
      </c>
      <c r="G25" s="102">
        <f t="shared" si="0"/>
        <v>84.515000000000001</v>
      </c>
      <c r="H25" s="102">
        <f t="shared" si="0"/>
        <v>508.25300000000004</v>
      </c>
      <c r="I25" s="102">
        <f t="shared" si="0"/>
        <v>0.49000000000000005</v>
      </c>
      <c r="J25" s="102">
        <f t="shared" si="0"/>
        <v>7.47</v>
      </c>
      <c r="K25" s="102">
        <f t="shared" si="0"/>
        <v>38.26</v>
      </c>
      <c r="L25" s="102">
        <f t="shared" si="0"/>
        <v>491.49400000000003</v>
      </c>
      <c r="M25" s="102">
        <f t="shared" si="0"/>
        <v>545.375</v>
      </c>
      <c r="N25" s="102">
        <f t="shared" si="0"/>
        <v>156.91</v>
      </c>
      <c r="O25" s="102">
        <f t="shared" si="0"/>
        <v>5.2919999999999998</v>
      </c>
    </row>
    <row r="26" spans="1:15" x14ac:dyDescent="0.25">
      <c r="A26" s="111" t="s">
        <v>41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12"/>
    </row>
    <row r="27" spans="1:15" x14ac:dyDescent="0.25">
      <c r="A27" s="127" t="s">
        <v>129</v>
      </c>
      <c r="B27" s="56" t="s">
        <v>130</v>
      </c>
      <c r="C27" s="111">
        <v>100</v>
      </c>
      <c r="D27" s="112"/>
      <c r="E27" s="50">
        <v>1.41</v>
      </c>
      <c r="F27" s="50">
        <v>5.08</v>
      </c>
      <c r="G27" s="50">
        <v>9.02</v>
      </c>
      <c r="H27" s="50">
        <v>87.4</v>
      </c>
      <c r="I27" s="50">
        <v>0.03</v>
      </c>
      <c r="J27" s="50">
        <v>32.450000000000003</v>
      </c>
      <c r="K27" s="50">
        <v>0</v>
      </c>
      <c r="L27" s="50">
        <v>37.369999999999997</v>
      </c>
      <c r="M27" s="50">
        <v>27.61</v>
      </c>
      <c r="N27" s="50">
        <v>15.16</v>
      </c>
      <c r="O27" s="50">
        <v>0.51</v>
      </c>
    </row>
    <row r="28" spans="1:15" x14ac:dyDescent="0.25">
      <c r="A28" s="128"/>
      <c r="B28" s="57" t="s">
        <v>104</v>
      </c>
      <c r="C28" s="61">
        <v>99</v>
      </c>
      <c r="D28" s="51">
        <v>79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</row>
    <row r="29" spans="1:15" x14ac:dyDescent="0.25">
      <c r="A29" s="128"/>
      <c r="B29" s="57" t="s">
        <v>51</v>
      </c>
      <c r="C29" s="61">
        <v>12</v>
      </c>
      <c r="D29" s="51">
        <v>10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15" x14ac:dyDescent="0.25">
      <c r="A30" s="128"/>
      <c r="B30" s="57" t="s">
        <v>27</v>
      </c>
      <c r="C30" s="61">
        <v>5</v>
      </c>
      <c r="D30" s="51">
        <v>5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15" x14ac:dyDescent="0.25">
      <c r="A31" s="128"/>
      <c r="B31" s="57" t="s">
        <v>106</v>
      </c>
      <c r="C31" s="61">
        <v>5</v>
      </c>
      <c r="D31" s="51">
        <v>5</v>
      </c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</row>
    <row r="32" spans="1:15" x14ac:dyDescent="0.25">
      <c r="A32" s="129"/>
      <c r="B32" s="57" t="s">
        <v>30</v>
      </c>
      <c r="C32" s="61">
        <v>0.2</v>
      </c>
      <c r="D32" s="51">
        <v>0.2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</row>
    <row r="33" spans="1:15" x14ac:dyDescent="0.25">
      <c r="A33" s="127" t="s">
        <v>131</v>
      </c>
      <c r="B33" s="56" t="s">
        <v>132</v>
      </c>
      <c r="C33" s="111">
        <v>250</v>
      </c>
      <c r="D33" s="112"/>
      <c r="E33" s="50">
        <v>5.49</v>
      </c>
      <c r="F33" s="50">
        <v>5.28</v>
      </c>
      <c r="G33" s="50">
        <v>16.329999999999998</v>
      </c>
      <c r="H33" s="50">
        <v>134.75</v>
      </c>
      <c r="I33" s="50">
        <v>0.23</v>
      </c>
      <c r="J33" s="50">
        <v>5.81</v>
      </c>
      <c r="K33" s="50">
        <v>0</v>
      </c>
      <c r="L33" s="50">
        <v>38.08</v>
      </c>
      <c r="M33" s="50">
        <v>87.18</v>
      </c>
      <c r="N33" s="50">
        <v>35.299999999999997</v>
      </c>
      <c r="O33" s="50">
        <v>2.0299999999999998</v>
      </c>
    </row>
    <row r="34" spans="1:15" x14ac:dyDescent="0.25">
      <c r="A34" s="128"/>
      <c r="B34" s="57" t="s">
        <v>49</v>
      </c>
      <c r="C34" s="61" t="s">
        <v>133</v>
      </c>
      <c r="D34" s="51">
        <v>80</v>
      </c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5" x14ac:dyDescent="0.25">
      <c r="A35" s="128"/>
      <c r="B35" s="57" t="s">
        <v>134</v>
      </c>
      <c r="C35" s="61">
        <v>20.3</v>
      </c>
      <c r="D35" s="51">
        <v>20.3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</row>
    <row r="36" spans="1:15" x14ac:dyDescent="0.25">
      <c r="A36" s="128"/>
      <c r="B36" s="57" t="s">
        <v>51</v>
      </c>
      <c r="C36" s="61" t="s">
        <v>135</v>
      </c>
      <c r="D36" s="51">
        <v>10</v>
      </c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</row>
    <row r="37" spans="1:15" x14ac:dyDescent="0.25">
      <c r="A37" s="128"/>
      <c r="B37" s="57" t="s">
        <v>53</v>
      </c>
      <c r="C37" s="61">
        <v>12</v>
      </c>
      <c r="D37" s="51">
        <v>10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</row>
    <row r="38" spans="1:15" x14ac:dyDescent="0.25">
      <c r="A38" s="128"/>
      <c r="B38" s="57" t="s">
        <v>30</v>
      </c>
      <c r="C38" s="61">
        <v>0.2</v>
      </c>
      <c r="D38" s="51">
        <v>0.2</v>
      </c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  <row r="39" spans="1:15" x14ac:dyDescent="0.25">
      <c r="A39" s="129"/>
      <c r="B39" s="57" t="s">
        <v>29</v>
      </c>
      <c r="C39" s="61">
        <v>5</v>
      </c>
      <c r="D39" s="51">
        <v>5</v>
      </c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</row>
    <row r="40" spans="1:15" x14ac:dyDescent="0.25">
      <c r="A40" s="127" t="s">
        <v>136</v>
      </c>
      <c r="B40" s="59" t="s">
        <v>137</v>
      </c>
      <c r="C40" s="111">
        <v>100</v>
      </c>
      <c r="D40" s="112"/>
      <c r="E40" s="50">
        <v>21.1</v>
      </c>
      <c r="F40" s="50">
        <v>13.6</v>
      </c>
      <c r="G40" s="50">
        <v>0</v>
      </c>
      <c r="H40" s="50">
        <v>206.25</v>
      </c>
      <c r="I40" s="50">
        <v>0.04</v>
      </c>
      <c r="J40" s="50">
        <v>0</v>
      </c>
      <c r="K40" s="50">
        <v>20</v>
      </c>
      <c r="L40" s="50">
        <v>39</v>
      </c>
      <c r="M40" s="50">
        <v>143</v>
      </c>
      <c r="N40" s="50">
        <v>20</v>
      </c>
      <c r="O40" s="50">
        <v>1.8</v>
      </c>
    </row>
    <row r="41" spans="1:15" x14ac:dyDescent="0.25">
      <c r="A41" s="128"/>
      <c r="B41" s="62" t="s">
        <v>138</v>
      </c>
      <c r="C41" s="61">
        <v>174.7</v>
      </c>
      <c r="D41" s="51">
        <v>125.3</v>
      </c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</row>
    <row r="42" spans="1:15" x14ac:dyDescent="0.25">
      <c r="A42" s="128"/>
      <c r="B42" s="62" t="s">
        <v>53</v>
      </c>
      <c r="C42" s="61">
        <v>3.3</v>
      </c>
      <c r="D42" s="51">
        <v>2.7</v>
      </c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</row>
    <row r="43" spans="1:15" x14ac:dyDescent="0.25">
      <c r="A43" s="129"/>
      <c r="B43" s="62" t="s">
        <v>30</v>
      </c>
      <c r="C43" s="61">
        <v>0.2</v>
      </c>
      <c r="D43" s="51">
        <v>0.2</v>
      </c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</row>
    <row r="44" spans="1:15" x14ac:dyDescent="0.25">
      <c r="A44" s="127" t="s">
        <v>61</v>
      </c>
      <c r="B44" s="56" t="s">
        <v>62</v>
      </c>
      <c r="C44" s="111">
        <v>200</v>
      </c>
      <c r="D44" s="112"/>
      <c r="E44" s="50">
        <v>7.36</v>
      </c>
      <c r="F44" s="50">
        <v>6.02</v>
      </c>
      <c r="G44" s="50">
        <v>35.26</v>
      </c>
      <c r="H44" s="50">
        <v>224</v>
      </c>
      <c r="I44" s="50">
        <v>0.08</v>
      </c>
      <c r="J44" s="50">
        <v>0</v>
      </c>
      <c r="K44" s="50">
        <v>28</v>
      </c>
      <c r="L44" s="50">
        <v>6.48</v>
      </c>
      <c r="M44" s="50">
        <v>49.56</v>
      </c>
      <c r="N44" s="50">
        <v>28.16</v>
      </c>
      <c r="O44" s="50">
        <v>1.48</v>
      </c>
    </row>
    <row r="45" spans="1:15" x14ac:dyDescent="0.25">
      <c r="A45" s="128"/>
      <c r="B45" s="57" t="s">
        <v>63</v>
      </c>
      <c r="C45" s="61">
        <v>0.3</v>
      </c>
      <c r="D45" s="51">
        <v>0.3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</row>
    <row r="46" spans="1:15" x14ac:dyDescent="0.25">
      <c r="A46" s="128"/>
      <c r="B46" s="57" t="s">
        <v>64</v>
      </c>
      <c r="C46" s="61">
        <v>68</v>
      </c>
      <c r="D46" s="51">
        <v>68</v>
      </c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</row>
    <row r="47" spans="1:15" x14ac:dyDescent="0.25">
      <c r="A47" s="129"/>
      <c r="B47" s="57" t="s">
        <v>29</v>
      </c>
      <c r="C47" s="61">
        <v>7</v>
      </c>
      <c r="D47" s="51">
        <v>7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</row>
    <row r="48" spans="1:15" x14ac:dyDescent="0.25">
      <c r="A48" s="127" t="s">
        <v>65</v>
      </c>
      <c r="B48" s="56" t="s">
        <v>139</v>
      </c>
      <c r="C48" s="111">
        <v>200</v>
      </c>
      <c r="D48" s="112"/>
      <c r="E48" s="50">
        <v>0.04</v>
      </c>
      <c r="F48" s="50">
        <v>0</v>
      </c>
      <c r="G48" s="50">
        <v>24.76</v>
      </c>
      <c r="H48" s="50">
        <v>94.2</v>
      </c>
      <c r="I48" s="50">
        <v>0.01</v>
      </c>
      <c r="J48" s="50">
        <v>0.16800000000000001</v>
      </c>
      <c r="K48" s="50">
        <v>0</v>
      </c>
      <c r="L48" s="50">
        <v>6.4</v>
      </c>
      <c r="M48" s="50">
        <v>3.6</v>
      </c>
      <c r="N48" s="50">
        <v>0</v>
      </c>
      <c r="O48" s="50">
        <v>0.18</v>
      </c>
    </row>
    <row r="49" spans="1:15" x14ac:dyDescent="0.25">
      <c r="A49" s="128"/>
      <c r="B49" s="57" t="s">
        <v>67</v>
      </c>
      <c r="C49" s="61">
        <v>20</v>
      </c>
      <c r="D49" s="51">
        <v>20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</row>
    <row r="50" spans="1:15" x14ac:dyDescent="0.25">
      <c r="A50" s="129"/>
      <c r="B50" s="57" t="s">
        <v>27</v>
      </c>
      <c r="C50" s="61">
        <v>10</v>
      </c>
      <c r="D50" s="51">
        <v>10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</row>
    <row r="51" spans="1:15" x14ac:dyDescent="0.25">
      <c r="A51" s="46" t="s">
        <v>34</v>
      </c>
      <c r="B51" s="56" t="s">
        <v>35</v>
      </c>
      <c r="C51" s="111">
        <v>50</v>
      </c>
      <c r="D51" s="112"/>
      <c r="E51" s="53">
        <v>3.8</v>
      </c>
      <c r="F51" s="50">
        <v>0.45</v>
      </c>
      <c r="G51" s="50">
        <v>24.9</v>
      </c>
      <c r="H51" s="50">
        <v>113.22</v>
      </c>
      <c r="I51" s="50">
        <v>0.08</v>
      </c>
      <c r="J51" s="50">
        <v>0</v>
      </c>
      <c r="K51" s="50">
        <v>0</v>
      </c>
      <c r="L51" s="50">
        <v>13.02</v>
      </c>
      <c r="M51" s="50">
        <v>41.5</v>
      </c>
      <c r="N51" s="50">
        <v>17.53</v>
      </c>
      <c r="O51" s="50">
        <v>0.8</v>
      </c>
    </row>
    <row r="52" spans="1:15" x14ac:dyDescent="0.25">
      <c r="A52" s="46" t="s">
        <v>68</v>
      </c>
      <c r="B52" s="56" t="s">
        <v>69</v>
      </c>
      <c r="C52" s="111">
        <v>50</v>
      </c>
      <c r="D52" s="112"/>
      <c r="E52" s="50">
        <v>2.75</v>
      </c>
      <c r="F52" s="50">
        <v>0.5</v>
      </c>
      <c r="G52" s="50">
        <v>17</v>
      </c>
      <c r="H52" s="50">
        <v>85</v>
      </c>
      <c r="I52" s="50">
        <v>0.09</v>
      </c>
      <c r="J52" s="50">
        <v>0</v>
      </c>
      <c r="K52" s="50">
        <v>0</v>
      </c>
      <c r="L52" s="50">
        <v>10.5</v>
      </c>
      <c r="M52" s="50">
        <v>87</v>
      </c>
      <c r="N52" s="50">
        <v>28.5</v>
      </c>
      <c r="O52" s="50">
        <v>1.8</v>
      </c>
    </row>
    <row r="53" spans="1:15" x14ac:dyDescent="0.25">
      <c r="A53" s="54"/>
      <c r="B53" s="56" t="s">
        <v>70</v>
      </c>
      <c r="C53" s="111"/>
      <c r="D53" s="112"/>
      <c r="E53" s="50">
        <f>SUM(E27:E52)</f>
        <v>41.949999999999996</v>
      </c>
      <c r="F53" s="102">
        <f t="shared" ref="F53:O53" si="1">SUM(F27:F52)</f>
        <v>30.93</v>
      </c>
      <c r="G53" s="102">
        <f t="shared" si="1"/>
        <v>127.27000000000001</v>
      </c>
      <c r="H53" s="102">
        <f t="shared" si="1"/>
        <v>944.82</v>
      </c>
      <c r="I53" s="102">
        <f t="shared" si="1"/>
        <v>0.56000000000000005</v>
      </c>
      <c r="J53" s="102">
        <f t="shared" si="1"/>
        <v>38.428000000000004</v>
      </c>
      <c r="K53" s="102">
        <f t="shared" si="1"/>
        <v>48</v>
      </c>
      <c r="L53" s="102">
        <f t="shared" si="1"/>
        <v>150.85</v>
      </c>
      <c r="M53" s="102">
        <f t="shared" si="1"/>
        <v>439.45000000000005</v>
      </c>
      <c r="N53" s="102">
        <f t="shared" si="1"/>
        <v>144.64999999999998</v>
      </c>
      <c r="O53" s="102">
        <f t="shared" si="1"/>
        <v>8.6</v>
      </c>
    </row>
    <row r="54" spans="1:15" x14ac:dyDescent="0.25">
      <c r="A54" s="54"/>
      <c r="B54" s="49" t="s">
        <v>140</v>
      </c>
      <c r="C54" s="111"/>
      <c r="D54" s="112"/>
      <c r="E54" s="50">
        <f>E25+E53</f>
        <v>57.063999999999993</v>
      </c>
      <c r="F54" s="102">
        <f t="shared" ref="F54:O54" si="2">F25+F53</f>
        <v>44.01</v>
      </c>
      <c r="G54" s="102">
        <f t="shared" si="2"/>
        <v>211.78500000000003</v>
      </c>
      <c r="H54" s="102">
        <f t="shared" si="2"/>
        <v>1453.0730000000001</v>
      </c>
      <c r="I54" s="102">
        <f t="shared" si="2"/>
        <v>1.05</v>
      </c>
      <c r="J54" s="102">
        <f t="shared" si="2"/>
        <v>45.898000000000003</v>
      </c>
      <c r="K54" s="102">
        <f t="shared" si="2"/>
        <v>86.259999999999991</v>
      </c>
      <c r="L54" s="102">
        <f t="shared" si="2"/>
        <v>642.34400000000005</v>
      </c>
      <c r="M54" s="102">
        <f t="shared" si="2"/>
        <v>984.82500000000005</v>
      </c>
      <c r="N54" s="102">
        <f t="shared" si="2"/>
        <v>301.55999999999995</v>
      </c>
      <c r="O54" s="102">
        <f t="shared" si="2"/>
        <v>13.891999999999999</v>
      </c>
    </row>
    <row r="55" spans="1:15" x14ac:dyDescent="0.25">
      <c r="A55" s="111" t="s">
        <v>72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12"/>
    </row>
    <row r="56" spans="1:15" x14ac:dyDescent="0.25">
      <c r="A56" s="54"/>
      <c r="B56" s="56" t="s">
        <v>141</v>
      </c>
      <c r="C56" s="111">
        <v>200</v>
      </c>
      <c r="D56" s="112"/>
      <c r="E56" s="50">
        <v>0.8</v>
      </c>
      <c r="F56" s="50">
        <v>0.3</v>
      </c>
      <c r="G56" s="50">
        <v>2.86</v>
      </c>
      <c r="H56" s="50">
        <v>18</v>
      </c>
      <c r="I56" s="50">
        <v>0.01</v>
      </c>
      <c r="J56" s="50">
        <v>0.03</v>
      </c>
      <c r="K56" s="50">
        <v>0.1</v>
      </c>
      <c r="L56" s="50">
        <v>2</v>
      </c>
      <c r="M56" s="50">
        <v>22.4</v>
      </c>
      <c r="N56" s="50">
        <v>17.2</v>
      </c>
      <c r="O56" s="50">
        <v>0.02</v>
      </c>
    </row>
    <row r="57" spans="1:15" x14ac:dyDescent="0.25">
      <c r="A57" s="54"/>
      <c r="B57" s="56" t="s">
        <v>74</v>
      </c>
      <c r="C57" s="111">
        <v>15</v>
      </c>
      <c r="D57" s="112"/>
      <c r="E57" s="50">
        <v>1.125</v>
      </c>
      <c r="F57" s="50">
        <v>1.47</v>
      </c>
      <c r="G57" s="50">
        <v>11.16</v>
      </c>
      <c r="H57" s="50">
        <v>68.13</v>
      </c>
      <c r="I57" s="50">
        <v>0.01</v>
      </c>
      <c r="J57" s="50">
        <v>0.01</v>
      </c>
      <c r="K57" s="50"/>
      <c r="L57" s="50">
        <v>1.5</v>
      </c>
      <c r="M57" s="50">
        <v>4.3499999999999996</v>
      </c>
      <c r="N57" s="50">
        <v>13.5</v>
      </c>
      <c r="O57" s="50">
        <v>0.315</v>
      </c>
    </row>
    <row r="58" spans="1:15" x14ac:dyDescent="0.25">
      <c r="A58" s="54"/>
      <c r="B58" s="56" t="s">
        <v>75</v>
      </c>
      <c r="C58" s="131"/>
      <c r="D58" s="132"/>
      <c r="E58" s="50">
        <v>1.925</v>
      </c>
      <c r="F58" s="50">
        <v>1.77</v>
      </c>
      <c r="G58" s="50">
        <v>14.02</v>
      </c>
      <c r="H58" s="50">
        <v>86.13</v>
      </c>
      <c r="I58" s="50">
        <v>0.02</v>
      </c>
      <c r="J58" s="50">
        <v>0.04</v>
      </c>
      <c r="K58" s="50">
        <v>0.1</v>
      </c>
      <c r="L58" s="50">
        <v>3.5</v>
      </c>
      <c r="M58" s="50">
        <v>26.75</v>
      </c>
      <c r="N58" s="50">
        <v>30.7</v>
      </c>
      <c r="O58" s="50">
        <v>0.33500000000000002</v>
      </c>
    </row>
    <row r="59" spans="1:15" x14ac:dyDescent="0.25">
      <c r="A59" s="54"/>
      <c r="B59" s="56" t="s">
        <v>76</v>
      </c>
      <c r="C59" s="133"/>
      <c r="D59" s="134"/>
      <c r="E59" s="50">
        <f>E54+E58</f>
        <v>58.98899999999999</v>
      </c>
      <c r="F59" s="102">
        <f t="shared" ref="F59:O59" si="3">F54+F58</f>
        <v>45.78</v>
      </c>
      <c r="G59" s="102">
        <f t="shared" si="3"/>
        <v>225.80500000000004</v>
      </c>
      <c r="H59" s="102">
        <f t="shared" si="3"/>
        <v>1539.203</v>
      </c>
      <c r="I59" s="102">
        <f t="shared" si="3"/>
        <v>1.07</v>
      </c>
      <c r="J59" s="102">
        <f t="shared" si="3"/>
        <v>45.938000000000002</v>
      </c>
      <c r="K59" s="102">
        <f t="shared" si="3"/>
        <v>86.359999999999985</v>
      </c>
      <c r="L59" s="102">
        <f t="shared" si="3"/>
        <v>645.84400000000005</v>
      </c>
      <c r="M59" s="102">
        <f t="shared" si="3"/>
        <v>1011.575</v>
      </c>
      <c r="N59" s="102">
        <f t="shared" si="3"/>
        <v>332.25999999999993</v>
      </c>
      <c r="O59" s="102">
        <f t="shared" si="3"/>
        <v>14.227</v>
      </c>
    </row>
  </sheetData>
  <mergeCells count="37"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  <mergeCell ref="A21:A24"/>
    <mergeCell ref="A26:O26"/>
    <mergeCell ref="A27:A32"/>
    <mergeCell ref="A33:A39"/>
    <mergeCell ref="A40:A43"/>
    <mergeCell ref="C21:D21"/>
    <mergeCell ref="C25:D25"/>
    <mergeCell ref="C27:D27"/>
    <mergeCell ref="C33:D33"/>
    <mergeCell ref="C40:D40"/>
    <mergeCell ref="C56:D56"/>
    <mergeCell ref="C57:D57"/>
    <mergeCell ref="C58:D59"/>
    <mergeCell ref="A44:A47"/>
    <mergeCell ref="A48:A50"/>
    <mergeCell ref="A55:O55"/>
    <mergeCell ref="C44:D44"/>
    <mergeCell ref="C48:D48"/>
    <mergeCell ref="C51:D51"/>
    <mergeCell ref="C52:D52"/>
    <mergeCell ref="C53:D53"/>
    <mergeCell ref="C54:D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selection activeCell="G58" sqref="G58"/>
    </sheetView>
  </sheetViews>
  <sheetFormatPr defaultRowHeight="15" x14ac:dyDescent="0.25"/>
  <cols>
    <col min="1" max="1" width="17" customWidth="1"/>
    <col min="2" max="2" width="26.7109375" customWidth="1"/>
    <col min="3" max="3" width="10.5703125" customWidth="1"/>
    <col min="4" max="4" width="10.140625" customWidth="1"/>
    <col min="7" max="8" width="12.140625" customWidth="1"/>
  </cols>
  <sheetData>
    <row r="1" spans="1:15" x14ac:dyDescent="0.25">
      <c r="A1" s="67" t="s">
        <v>142</v>
      </c>
      <c r="B1" s="67"/>
    </row>
    <row r="2" spans="1:15" x14ac:dyDescent="0.25">
      <c r="A2" s="67" t="s">
        <v>143</v>
      </c>
      <c r="B2" s="67"/>
    </row>
    <row r="3" spans="1:15" x14ac:dyDescent="0.25">
      <c r="A3" s="67" t="s">
        <v>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x14ac:dyDescent="0.25">
      <c r="A4" s="151"/>
      <c r="B4" s="148" t="s">
        <v>5</v>
      </c>
      <c r="C4" s="147" t="s">
        <v>6</v>
      </c>
      <c r="D4" s="148"/>
      <c r="E4" s="149" t="s">
        <v>7</v>
      </c>
      <c r="F4" s="149"/>
      <c r="G4" s="149"/>
      <c r="H4" s="153" t="s">
        <v>8</v>
      </c>
      <c r="I4" s="149" t="s">
        <v>9</v>
      </c>
      <c r="J4" s="149"/>
      <c r="K4" s="149"/>
      <c r="L4" s="149" t="s">
        <v>10</v>
      </c>
      <c r="M4" s="149"/>
      <c r="N4" s="149"/>
      <c r="O4" s="149"/>
    </row>
    <row r="5" spans="1:15" x14ac:dyDescent="0.25">
      <c r="A5" s="152"/>
      <c r="B5" s="148"/>
      <c r="C5" s="69" t="s">
        <v>11</v>
      </c>
      <c r="D5" s="70" t="s">
        <v>12</v>
      </c>
      <c r="E5" s="71" t="s">
        <v>13</v>
      </c>
      <c r="F5" s="71" t="s">
        <v>14</v>
      </c>
      <c r="G5" s="71" t="s">
        <v>15</v>
      </c>
      <c r="H5" s="154"/>
      <c r="I5" s="71" t="s">
        <v>16</v>
      </c>
      <c r="J5" s="71" t="s">
        <v>17</v>
      </c>
      <c r="K5" s="71" t="s">
        <v>18</v>
      </c>
      <c r="L5" s="71" t="s">
        <v>19</v>
      </c>
      <c r="M5" s="71" t="s">
        <v>20</v>
      </c>
      <c r="N5" s="71" t="s">
        <v>21</v>
      </c>
      <c r="O5" s="71" t="s">
        <v>22</v>
      </c>
    </row>
    <row r="6" spans="1:15" x14ac:dyDescent="0.25">
      <c r="A6" s="147" t="s">
        <v>23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5" x14ac:dyDescent="0.25">
      <c r="A7" s="144" t="s">
        <v>144</v>
      </c>
      <c r="B7" s="72" t="s">
        <v>145</v>
      </c>
      <c r="C7" s="147">
        <v>200</v>
      </c>
      <c r="D7" s="148"/>
      <c r="E7" s="71">
        <v>18.989999999999998</v>
      </c>
      <c r="F7" s="71">
        <v>28.32</v>
      </c>
      <c r="G7" s="71">
        <v>3.51</v>
      </c>
      <c r="H7" s="71">
        <v>345.9</v>
      </c>
      <c r="I7" s="71">
        <v>0.13</v>
      </c>
      <c r="J7" s="71">
        <v>0.33</v>
      </c>
      <c r="K7" s="71">
        <v>452.9</v>
      </c>
      <c r="L7" s="71">
        <v>151.72</v>
      </c>
      <c r="M7" s="71">
        <v>346.49</v>
      </c>
      <c r="N7" s="71">
        <v>25.97</v>
      </c>
      <c r="O7" s="71">
        <v>3.91</v>
      </c>
    </row>
    <row r="8" spans="1:15" x14ac:dyDescent="0.25">
      <c r="A8" s="145"/>
      <c r="B8" s="73" t="s">
        <v>146</v>
      </c>
      <c r="C8" s="74" t="s">
        <v>147</v>
      </c>
      <c r="D8" s="75">
        <v>156.6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x14ac:dyDescent="0.25">
      <c r="A9" s="145"/>
      <c r="B9" s="73" t="s">
        <v>28</v>
      </c>
      <c r="C9" s="74">
        <v>55</v>
      </c>
      <c r="D9" s="75">
        <v>55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x14ac:dyDescent="0.25">
      <c r="A10" s="145"/>
      <c r="B10" s="73" t="s">
        <v>29</v>
      </c>
      <c r="C10" s="74">
        <v>5</v>
      </c>
      <c r="D10" s="75">
        <v>5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x14ac:dyDescent="0.25">
      <c r="A11" s="146"/>
      <c r="B11" s="73" t="s">
        <v>30</v>
      </c>
      <c r="C11" s="74">
        <v>0.1</v>
      </c>
      <c r="D11" s="75">
        <v>0.1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x14ac:dyDescent="0.25">
      <c r="A12" s="144" t="s">
        <v>148</v>
      </c>
      <c r="B12" s="72" t="s">
        <v>149</v>
      </c>
      <c r="C12" s="147">
        <v>50</v>
      </c>
      <c r="D12" s="148"/>
      <c r="E12" s="71">
        <v>2.34</v>
      </c>
      <c r="F12" s="71">
        <v>5.6</v>
      </c>
      <c r="G12" s="71">
        <v>16.920000000000002</v>
      </c>
      <c r="H12" s="71">
        <v>131.6</v>
      </c>
      <c r="I12" s="71">
        <v>0.2</v>
      </c>
      <c r="J12" s="71">
        <v>0</v>
      </c>
      <c r="K12" s="71">
        <v>0.01</v>
      </c>
      <c r="L12" s="71">
        <v>250</v>
      </c>
      <c r="M12" s="71">
        <v>250</v>
      </c>
      <c r="N12" s="71">
        <v>50</v>
      </c>
      <c r="O12" s="71">
        <v>2</v>
      </c>
    </row>
    <row r="13" spans="1:15" x14ac:dyDescent="0.25">
      <c r="A13" s="145"/>
      <c r="B13" s="73" t="s">
        <v>150</v>
      </c>
      <c r="C13" s="75">
        <v>20</v>
      </c>
      <c r="D13" s="74">
        <v>20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15" x14ac:dyDescent="0.25">
      <c r="A14" s="146"/>
      <c r="B14" s="73" t="s">
        <v>59</v>
      </c>
      <c r="C14" s="74">
        <v>30</v>
      </c>
      <c r="D14" s="75">
        <v>30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5" x14ac:dyDescent="0.25">
      <c r="A15" s="144" t="s">
        <v>151</v>
      </c>
      <c r="B15" s="72" t="s">
        <v>152</v>
      </c>
      <c r="C15" s="147">
        <v>200</v>
      </c>
      <c r="D15" s="148"/>
      <c r="E15" s="71">
        <v>1.7669999999999999</v>
      </c>
      <c r="F15" s="71">
        <v>1.363</v>
      </c>
      <c r="G15" s="71">
        <v>23.78</v>
      </c>
      <c r="H15" s="71">
        <v>105.26</v>
      </c>
      <c r="I15" s="71">
        <v>1.2E-2</v>
      </c>
      <c r="J15" s="71">
        <v>0.14199999999999999</v>
      </c>
      <c r="K15" s="71">
        <v>1.2E-2</v>
      </c>
      <c r="L15" s="71">
        <v>66.897000000000006</v>
      </c>
      <c r="M15" s="71">
        <v>55.055</v>
      </c>
      <c r="N15" s="71">
        <v>4.55</v>
      </c>
      <c r="O15" s="71">
        <v>5.8999999999999997E-2</v>
      </c>
    </row>
    <row r="16" spans="1:15" x14ac:dyDescent="0.25">
      <c r="A16" s="145"/>
      <c r="B16" s="73" t="s">
        <v>153</v>
      </c>
      <c r="C16" s="74">
        <v>6</v>
      </c>
      <c r="D16" s="75">
        <v>6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5" x14ac:dyDescent="0.25">
      <c r="A17" s="145"/>
      <c r="B17" s="73" t="s">
        <v>28</v>
      </c>
      <c r="C17" s="74">
        <v>50</v>
      </c>
      <c r="D17" s="75">
        <v>50</v>
      </c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</row>
    <row r="18" spans="1:15" x14ac:dyDescent="0.25">
      <c r="A18" s="146"/>
      <c r="B18" s="73" t="s">
        <v>27</v>
      </c>
      <c r="C18" s="74">
        <v>20</v>
      </c>
      <c r="D18" s="75">
        <v>20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</row>
    <row r="19" spans="1:15" x14ac:dyDescent="0.25">
      <c r="A19" s="82" t="s">
        <v>34</v>
      </c>
      <c r="B19" s="72" t="s">
        <v>35</v>
      </c>
      <c r="C19" s="147">
        <v>50</v>
      </c>
      <c r="D19" s="148"/>
      <c r="E19" s="77">
        <v>3.8</v>
      </c>
      <c r="F19" s="71">
        <v>0.45</v>
      </c>
      <c r="G19" s="71">
        <v>24.9</v>
      </c>
      <c r="H19" s="71">
        <v>113.22</v>
      </c>
      <c r="I19" s="71">
        <v>0.08</v>
      </c>
      <c r="J19" s="71">
        <v>0</v>
      </c>
      <c r="K19" s="71">
        <v>0</v>
      </c>
      <c r="L19" s="71">
        <v>13.02</v>
      </c>
      <c r="M19" s="71">
        <v>41.5</v>
      </c>
      <c r="N19" s="71">
        <v>17.53</v>
      </c>
      <c r="O19" s="71">
        <v>0.8</v>
      </c>
    </row>
    <row r="20" spans="1:15" x14ac:dyDescent="0.25">
      <c r="A20" s="82" t="s">
        <v>154</v>
      </c>
      <c r="B20" s="72" t="s">
        <v>155</v>
      </c>
      <c r="C20" s="147">
        <v>100</v>
      </c>
      <c r="D20" s="148"/>
      <c r="E20" s="71">
        <v>2.2000000000000002</v>
      </c>
      <c r="F20" s="71">
        <v>0.4</v>
      </c>
      <c r="G20" s="71">
        <v>7.6</v>
      </c>
      <c r="H20" s="71">
        <v>48</v>
      </c>
      <c r="I20" s="71">
        <v>0.12</v>
      </c>
      <c r="J20" s="71">
        <v>50</v>
      </c>
      <c r="K20" s="71">
        <v>0</v>
      </c>
      <c r="L20" s="71">
        <v>28</v>
      </c>
      <c r="M20" s="71">
        <v>40</v>
      </c>
      <c r="N20" s="71">
        <v>52</v>
      </c>
      <c r="O20" s="71">
        <v>1</v>
      </c>
    </row>
    <row r="21" spans="1:15" x14ac:dyDescent="0.25">
      <c r="A21" s="76"/>
      <c r="B21" s="72" t="s">
        <v>40</v>
      </c>
      <c r="C21" s="147"/>
      <c r="D21" s="148"/>
      <c r="E21" s="102">
        <f>SUM(E7:E20)</f>
        <v>29.096999999999998</v>
      </c>
      <c r="F21" s="102">
        <f t="shared" ref="F21:O21" si="0">SUM(F7:F20)</f>
        <v>36.133000000000003</v>
      </c>
      <c r="G21" s="102">
        <f t="shared" si="0"/>
        <v>76.709999999999994</v>
      </c>
      <c r="H21" s="102">
        <f t="shared" si="0"/>
        <v>743.98</v>
      </c>
      <c r="I21" s="102">
        <f t="shared" si="0"/>
        <v>0.54200000000000004</v>
      </c>
      <c r="J21" s="102">
        <f t="shared" si="0"/>
        <v>50.472000000000001</v>
      </c>
      <c r="K21" s="102">
        <f t="shared" si="0"/>
        <v>452.92199999999997</v>
      </c>
      <c r="L21" s="102">
        <f t="shared" si="0"/>
        <v>509.637</v>
      </c>
      <c r="M21" s="102">
        <f t="shared" si="0"/>
        <v>733.04499999999996</v>
      </c>
      <c r="N21" s="102">
        <f t="shared" si="0"/>
        <v>150.05000000000001</v>
      </c>
      <c r="O21" s="102">
        <f t="shared" si="0"/>
        <v>7.7690000000000001</v>
      </c>
    </row>
    <row r="22" spans="1:15" x14ac:dyDescent="0.25">
      <c r="A22" s="76"/>
      <c r="B22" s="150" t="s">
        <v>41</v>
      </c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48"/>
    </row>
    <row r="23" spans="1:15" x14ac:dyDescent="0.25">
      <c r="A23" s="144" t="s">
        <v>127</v>
      </c>
      <c r="B23" s="72" t="s">
        <v>128</v>
      </c>
      <c r="C23" s="147">
        <v>100</v>
      </c>
      <c r="D23" s="148"/>
      <c r="E23" s="71">
        <v>1.08</v>
      </c>
      <c r="F23" s="71">
        <v>0.18</v>
      </c>
      <c r="G23" s="71">
        <v>8.6199999999999992</v>
      </c>
      <c r="H23" s="71">
        <v>40.4</v>
      </c>
      <c r="I23" s="71">
        <v>0.05</v>
      </c>
      <c r="J23" s="71">
        <v>6.25</v>
      </c>
      <c r="K23" s="71">
        <v>0</v>
      </c>
      <c r="L23" s="71">
        <v>24.28</v>
      </c>
      <c r="M23" s="71">
        <v>44</v>
      </c>
      <c r="N23" s="71">
        <v>30.75</v>
      </c>
      <c r="O23" s="71">
        <v>1.08</v>
      </c>
    </row>
    <row r="24" spans="1:15" x14ac:dyDescent="0.25">
      <c r="A24" s="145"/>
      <c r="B24" s="73" t="s">
        <v>51</v>
      </c>
      <c r="C24" s="74">
        <v>93.8</v>
      </c>
      <c r="D24" s="75">
        <v>75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5" x14ac:dyDescent="0.25">
      <c r="A25" s="145"/>
      <c r="B25" s="73" t="s">
        <v>156</v>
      </c>
      <c r="C25" s="74">
        <v>28.4</v>
      </c>
      <c r="D25" s="75">
        <v>25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5" x14ac:dyDescent="0.25">
      <c r="A26" s="146"/>
      <c r="B26" s="73" t="s">
        <v>27</v>
      </c>
      <c r="C26" s="74">
        <v>1</v>
      </c>
      <c r="D26" s="75">
        <v>1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5" x14ac:dyDescent="0.25">
      <c r="A27" s="144" t="s">
        <v>157</v>
      </c>
      <c r="B27" s="72" t="s">
        <v>158</v>
      </c>
      <c r="C27" s="147">
        <v>250</v>
      </c>
      <c r="D27" s="148"/>
      <c r="E27" s="71">
        <v>1.81</v>
      </c>
      <c r="F27" s="71">
        <v>4.91</v>
      </c>
      <c r="G27" s="71">
        <v>125.25</v>
      </c>
      <c r="H27" s="71">
        <v>102.5</v>
      </c>
      <c r="I27" s="71">
        <v>0.05</v>
      </c>
      <c r="J27" s="71">
        <v>10.29</v>
      </c>
      <c r="K27" s="71">
        <v>0</v>
      </c>
      <c r="L27" s="71">
        <v>44.38</v>
      </c>
      <c r="M27" s="71">
        <v>53.23</v>
      </c>
      <c r="N27" s="71">
        <v>26.25</v>
      </c>
      <c r="O27" s="71">
        <v>1.19</v>
      </c>
    </row>
    <row r="28" spans="1:15" x14ac:dyDescent="0.25">
      <c r="A28" s="145"/>
      <c r="B28" s="73" t="s">
        <v>159</v>
      </c>
      <c r="C28" s="74" t="s">
        <v>160</v>
      </c>
      <c r="D28" s="75">
        <v>40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x14ac:dyDescent="0.25">
      <c r="A29" s="145"/>
      <c r="B29" s="73" t="s">
        <v>104</v>
      </c>
      <c r="C29" s="74">
        <v>25</v>
      </c>
      <c r="D29" s="75">
        <v>20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25">
      <c r="A30" s="145"/>
      <c r="B30" s="73" t="s">
        <v>49</v>
      </c>
      <c r="C30" s="74" t="s">
        <v>161</v>
      </c>
      <c r="D30" s="75">
        <v>21.3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5" x14ac:dyDescent="0.25">
      <c r="A31" s="145"/>
      <c r="B31" s="73" t="s">
        <v>53</v>
      </c>
      <c r="C31" s="74">
        <v>12</v>
      </c>
      <c r="D31" s="75">
        <v>9.6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5" x14ac:dyDescent="0.25">
      <c r="A32" s="145"/>
      <c r="B32" s="73" t="s">
        <v>162</v>
      </c>
      <c r="C32" s="74">
        <v>7.5</v>
      </c>
      <c r="D32" s="75">
        <v>7.5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x14ac:dyDescent="0.25">
      <c r="A33" s="145"/>
      <c r="B33" s="73" t="s">
        <v>29</v>
      </c>
      <c r="C33" s="74">
        <v>5</v>
      </c>
      <c r="D33" s="75">
        <v>5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x14ac:dyDescent="0.25">
      <c r="A34" s="145"/>
      <c r="B34" s="73" t="s">
        <v>27</v>
      </c>
      <c r="C34" s="74">
        <v>2.5</v>
      </c>
      <c r="D34" s="75">
        <v>2.5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25">
      <c r="A35" s="145"/>
      <c r="B35" s="73" t="s">
        <v>100</v>
      </c>
      <c r="C35" s="74">
        <v>4</v>
      </c>
      <c r="D35" s="75">
        <v>4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</row>
    <row r="36" spans="1:15" x14ac:dyDescent="0.25">
      <c r="A36" s="145"/>
      <c r="B36" s="73" t="s">
        <v>30</v>
      </c>
      <c r="C36" s="74">
        <v>0.2</v>
      </c>
      <c r="D36" s="75">
        <v>0.2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x14ac:dyDescent="0.25">
      <c r="A37" s="145"/>
      <c r="B37" s="73" t="s">
        <v>107</v>
      </c>
      <c r="C37" s="74">
        <v>32.4</v>
      </c>
      <c r="D37" s="75">
        <v>32.4</v>
      </c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</row>
    <row r="38" spans="1:15" x14ac:dyDescent="0.25">
      <c r="A38" s="146"/>
      <c r="B38" s="73" t="s">
        <v>51</v>
      </c>
      <c r="C38" s="74" t="s">
        <v>135</v>
      </c>
      <c r="D38" s="75">
        <v>10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5" x14ac:dyDescent="0.25">
      <c r="A39" s="144" t="s">
        <v>163</v>
      </c>
      <c r="B39" s="78" t="s">
        <v>164</v>
      </c>
      <c r="C39" s="147">
        <v>230</v>
      </c>
      <c r="D39" s="148"/>
      <c r="E39" s="71">
        <v>21.29</v>
      </c>
      <c r="F39" s="71">
        <v>23.78</v>
      </c>
      <c r="G39" s="71">
        <v>21.79</v>
      </c>
      <c r="H39" s="71">
        <v>387.7</v>
      </c>
      <c r="I39" s="71">
        <v>0.13</v>
      </c>
      <c r="J39" s="71">
        <v>8.8800000000000008</v>
      </c>
      <c r="K39" s="71">
        <v>15</v>
      </c>
      <c r="L39" s="71">
        <v>10.1</v>
      </c>
      <c r="M39" s="71">
        <v>210.63</v>
      </c>
      <c r="N39" s="71">
        <v>55.83</v>
      </c>
      <c r="O39" s="71">
        <v>5.07</v>
      </c>
    </row>
    <row r="40" spans="1:15" x14ac:dyDescent="0.25">
      <c r="A40" s="145"/>
      <c r="B40" s="79" t="s">
        <v>107</v>
      </c>
      <c r="C40" s="75">
        <v>140.6</v>
      </c>
      <c r="D40" s="75">
        <v>103.83</v>
      </c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</row>
    <row r="41" spans="1:15" x14ac:dyDescent="0.25">
      <c r="A41" s="145"/>
      <c r="B41" s="79" t="s">
        <v>49</v>
      </c>
      <c r="C41" s="75" t="s">
        <v>165</v>
      </c>
      <c r="D41" s="75">
        <v>131.4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x14ac:dyDescent="0.25">
      <c r="A42" s="145"/>
      <c r="B42" s="79" t="s">
        <v>53</v>
      </c>
      <c r="C42" s="75">
        <v>15.8</v>
      </c>
      <c r="D42" s="75">
        <v>13.14</v>
      </c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5" x14ac:dyDescent="0.25">
      <c r="A43" s="145"/>
      <c r="B43" s="79" t="s">
        <v>162</v>
      </c>
      <c r="C43" s="75">
        <v>7.89</v>
      </c>
      <c r="D43" s="75">
        <v>7.89</v>
      </c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x14ac:dyDescent="0.25">
      <c r="A44" s="145"/>
      <c r="B44" s="79" t="s">
        <v>106</v>
      </c>
      <c r="C44" s="75">
        <v>7.89</v>
      </c>
      <c r="D44" s="75">
        <v>7.89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spans="1:15" x14ac:dyDescent="0.25">
      <c r="A45" s="146"/>
      <c r="B45" s="79" t="s">
        <v>30</v>
      </c>
      <c r="C45" s="75">
        <v>0.2</v>
      </c>
      <c r="D45" s="75">
        <v>0.2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pans="1:15" x14ac:dyDescent="0.25">
      <c r="A46" s="144" t="s">
        <v>166</v>
      </c>
      <c r="B46" s="72" t="s">
        <v>167</v>
      </c>
      <c r="C46" s="147">
        <v>200</v>
      </c>
      <c r="D46" s="148"/>
      <c r="E46" s="71">
        <v>1</v>
      </c>
      <c r="F46" s="71">
        <v>0.01</v>
      </c>
      <c r="G46" s="71">
        <v>29.7</v>
      </c>
      <c r="H46" s="71">
        <v>128</v>
      </c>
      <c r="I46" s="71">
        <v>0.6</v>
      </c>
      <c r="J46" s="71">
        <v>0.06</v>
      </c>
      <c r="K46" s="71">
        <v>46</v>
      </c>
      <c r="L46" s="71">
        <v>0</v>
      </c>
      <c r="M46" s="71">
        <v>23</v>
      </c>
      <c r="N46" s="71">
        <v>23</v>
      </c>
      <c r="O46" s="71">
        <v>0.5</v>
      </c>
    </row>
    <row r="47" spans="1:15" x14ac:dyDescent="0.25">
      <c r="A47" s="146"/>
      <c r="B47" s="73" t="s">
        <v>168</v>
      </c>
      <c r="C47" s="73">
        <v>200</v>
      </c>
      <c r="D47" s="75">
        <v>200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5" x14ac:dyDescent="0.25">
      <c r="A48" s="82" t="s">
        <v>34</v>
      </c>
      <c r="B48" s="72" t="s">
        <v>35</v>
      </c>
      <c r="C48" s="147">
        <v>50</v>
      </c>
      <c r="D48" s="148"/>
      <c r="E48" s="77">
        <v>3.8</v>
      </c>
      <c r="F48" s="71">
        <v>0.45</v>
      </c>
      <c r="G48" s="71">
        <v>24.9</v>
      </c>
      <c r="H48" s="71">
        <v>113.22</v>
      </c>
      <c r="I48" s="71">
        <v>0.08</v>
      </c>
      <c r="J48" s="71">
        <v>0</v>
      </c>
      <c r="K48" s="71">
        <v>0</v>
      </c>
      <c r="L48" s="71">
        <v>13.02</v>
      </c>
      <c r="M48" s="71">
        <v>41.5</v>
      </c>
      <c r="N48" s="71">
        <v>17.53</v>
      </c>
      <c r="O48" s="71">
        <v>0.8</v>
      </c>
    </row>
    <row r="49" spans="1:15" x14ac:dyDescent="0.25">
      <c r="A49" s="82" t="s">
        <v>68</v>
      </c>
      <c r="B49" s="72" t="s">
        <v>69</v>
      </c>
      <c r="C49" s="147">
        <v>50</v>
      </c>
      <c r="D49" s="148"/>
      <c r="E49" s="71">
        <v>2.75</v>
      </c>
      <c r="F49" s="71">
        <v>0.5</v>
      </c>
      <c r="G49" s="71">
        <v>17</v>
      </c>
      <c r="H49" s="71">
        <v>85</v>
      </c>
      <c r="I49" s="71">
        <v>0.09</v>
      </c>
      <c r="J49" s="71">
        <v>0</v>
      </c>
      <c r="K49" s="71">
        <v>0</v>
      </c>
      <c r="L49" s="71">
        <v>10.5</v>
      </c>
      <c r="M49" s="71">
        <v>87</v>
      </c>
      <c r="N49" s="71">
        <v>28.5</v>
      </c>
      <c r="O49" s="71">
        <v>1.8</v>
      </c>
    </row>
    <row r="50" spans="1:15" x14ac:dyDescent="0.25">
      <c r="A50" s="76"/>
      <c r="B50" s="72" t="s">
        <v>70</v>
      </c>
      <c r="C50" s="147"/>
      <c r="D50" s="148"/>
      <c r="E50" s="71">
        <f t="shared" ref="E50:O50" si="1">SUM(E23:E49)</f>
        <v>31.73</v>
      </c>
      <c r="F50" s="71">
        <f t="shared" si="1"/>
        <v>29.830000000000002</v>
      </c>
      <c r="G50" s="71">
        <f t="shared" si="1"/>
        <v>227.26</v>
      </c>
      <c r="H50" s="71">
        <f t="shared" si="1"/>
        <v>856.82</v>
      </c>
      <c r="I50" s="71">
        <f t="shared" si="1"/>
        <v>0.99999999999999989</v>
      </c>
      <c r="J50" s="71">
        <f t="shared" si="1"/>
        <v>25.48</v>
      </c>
      <c r="K50" s="71">
        <f t="shared" si="1"/>
        <v>61</v>
      </c>
      <c r="L50" s="71">
        <f t="shared" si="1"/>
        <v>102.27999999999999</v>
      </c>
      <c r="M50" s="71">
        <f t="shared" si="1"/>
        <v>459.36</v>
      </c>
      <c r="N50" s="71">
        <f t="shared" si="1"/>
        <v>181.85999999999999</v>
      </c>
      <c r="O50" s="71">
        <f t="shared" si="1"/>
        <v>10.440000000000001</v>
      </c>
    </row>
    <row r="51" spans="1:15" x14ac:dyDescent="0.25">
      <c r="A51" s="76"/>
      <c r="B51" s="80" t="s">
        <v>71</v>
      </c>
      <c r="C51" s="147"/>
      <c r="D51" s="148"/>
      <c r="E51" s="71">
        <f>SUM(E21+E50)</f>
        <v>60.826999999999998</v>
      </c>
      <c r="F51" s="71">
        <f t="shared" ref="F51:O51" si="2">SUM(F21+F50)</f>
        <v>65.963000000000008</v>
      </c>
      <c r="G51" s="71">
        <f t="shared" si="2"/>
        <v>303.96999999999997</v>
      </c>
      <c r="H51" s="71">
        <f t="shared" si="2"/>
        <v>1600.8000000000002</v>
      </c>
      <c r="I51" s="71">
        <f t="shared" si="2"/>
        <v>1.5419999999999998</v>
      </c>
      <c r="J51" s="71">
        <f t="shared" si="2"/>
        <v>75.951999999999998</v>
      </c>
      <c r="K51" s="71">
        <f t="shared" si="2"/>
        <v>513.92200000000003</v>
      </c>
      <c r="L51" s="71">
        <f t="shared" si="2"/>
        <v>611.91700000000003</v>
      </c>
      <c r="M51" s="71">
        <f t="shared" si="2"/>
        <v>1192.405</v>
      </c>
      <c r="N51" s="71">
        <f t="shared" si="2"/>
        <v>331.90999999999997</v>
      </c>
      <c r="O51" s="71">
        <f t="shared" si="2"/>
        <v>18.209000000000003</v>
      </c>
    </row>
    <row r="52" spans="1:15" x14ac:dyDescent="0.25">
      <c r="A52" s="76"/>
      <c r="B52" s="150" t="s">
        <v>72</v>
      </c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48"/>
    </row>
    <row r="53" spans="1:15" x14ac:dyDescent="0.25">
      <c r="A53" s="144" t="s">
        <v>169</v>
      </c>
      <c r="B53" s="81" t="s">
        <v>170</v>
      </c>
      <c r="C53" s="147">
        <v>200</v>
      </c>
      <c r="D53" s="148"/>
      <c r="E53" s="71">
        <v>8.6999999999999993</v>
      </c>
      <c r="F53" s="71">
        <v>8.8000000000000007</v>
      </c>
      <c r="G53" s="71">
        <v>54.8</v>
      </c>
      <c r="H53" s="71">
        <v>339</v>
      </c>
      <c r="I53" s="71">
        <v>0</v>
      </c>
      <c r="J53" s="71">
        <v>1.8</v>
      </c>
      <c r="K53" s="71">
        <v>0</v>
      </c>
      <c r="L53" s="71">
        <v>12</v>
      </c>
      <c r="M53" s="71">
        <v>0</v>
      </c>
      <c r="N53" s="71">
        <v>2</v>
      </c>
      <c r="O53" s="71">
        <v>0.2</v>
      </c>
    </row>
    <row r="54" spans="1:15" x14ac:dyDescent="0.25">
      <c r="A54" s="145"/>
      <c r="B54" s="73" t="s">
        <v>171</v>
      </c>
      <c r="C54" s="74">
        <v>24</v>
      </c>
      <c r="D54" s="75">
        <v>24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</row>
    <row r="55" spans="1:15" x14ac:dyDescent="0.25">
      <c r="A55" s="146"/>
      <c r="B55" s="73" t="s">
        <v>27</v>
      </c>
      <c r="C55" s="74">
        <v>10</v>
      </c>
      <c r="D55" s="75">
        <v>10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</row>
    <row r="56" spans="1:15" x14ac:dyDescent="0.25">
      <c r="A56" s="76"/>
      <c r="B56" s="72" t="s">
        <v>74</v>
      </c>
      <c r="C56" s="147">
        <v>15</v>
      </c>
      <c r="D56" s="148"/>
      <c r="E56" s="71">
        <v>1.125</v>
      </c>
      <c r="F56" s="71">
        <v>1.47</v>
      </c>
      <c r="G56" s="71">
        <v>11.16</v>
      </c>
      <c r="H56" s="71">
        <v>68.13</v>
      </c>
      <c r="I56" s="71">
        <v>0.01</v>
      </c>
      <c r="J56" s="71">
        <v>0.01</v>
      </c>
      <c r="K56" s="71"/>
      <c r="L56" s="71">
        <v>1.5</v>
      </c>
      <c r="M56" s="71">
        <v>4.3499999999999996</v>
      </c>
      <c r="N56" s="71">
        <v>13.5</v>
      </c>
      <c r="O56" s="71">
        <v>0.315</v>
      </c>
    </row>
    <row r="57" spans="1:15" x14ac:dyDescent="0.25">
      <c r="A57" s="76"/>
      <c r="B57" s="72" t="s">
        <v>75</v>
      </c>
      <c r="C57" s="72"/>
      <c r="D57" s="71"/>
      <c r="E57" s="71">
        <f>SUM(E53:E56)</f>
        <v>9.8249999999999993</v>
      </c>
      <c r="F57" s="71">
        <f t="shared" ref="F57:O57" si="3">SUM(F53:F56)</f>
        <v>10.270000000000001</v>
      </c>
      <c r="G57" s="71">
        <f t="shared" si="3"/>
        <v>65.959999999999994</v>
      </c>
      <c r="H57" s="71">
        <f t="shared" si="3"/>
        <v>407.13</v>
      </c>
      <c r="I57" s="71">
        <f t="shared" si="3"/>
        <v>0.01</v>
      </c>
      <c r="J57" s="71">
        <f t="shared" si="3"/>
        <v>1.81</v>
      </c>
      <c r="K57" s="71">
        <f t="shared" si="3"/>
        <v>0</v>
      </c>
      <c r="L57" s="71">
        <f t="shared" si="3"/>
        <v>13.5</v>
      </c>
      <c r="M57" s="71">
        <f t="shared" si="3"/>
        <v>4.3499999999999996</v>
      </c>
      <c r="N57" s="71">
        <f t="shared" si="3"/>
        <v>15.5</v>
      </c>
      <c r="O57" s="71">
        <f t="shared" si="3"/>
        <v>0.51500000000000001</v>
      </c>
    </row>
    <row r="58" spans="1:15" x14ac:dyDescent="0.25">
      <c r="A58" s="76"/>
      <c r="B58" s="72" t="s">
        <v>76</v>
      </c>
      <c r="C58" s="72"/>
      <c r="D58" s="71"/>
      <c r="E58" s="71">
        <f t="shared" ref="E58:O58" si="4">SUM(E21,E50,E57)</f>
        <v>70.652000000000001</v>
      </c>
      <c r="F58" s="71">
        <f t="shared" si="4"/>
        <v>76.233000000000004</v>
      </c>
      <c r="G58" s="71">
        <f t="shared" si="4"/>
        <v>369.92999999999995</v>
      </c>
      <c r="H58" s="71">
        <f t="shared" si="4"/>
        <v>2007.9300000000003</v>
      </c>
      <c r="I58" s="71">
        <f t="shared" si="4"/>
        <v>1.5519999999999998</v>
      </c>
      <c r="J58" s="71">
        <f t="shared" si="4"/>
        <v>77.762</v>
      </c>
      <c r="K58" s="71">
        <f t="shared" si="4"/>
        <v>513.92200000000003</v>
      </c>
      <c r="L58" s="71">
        <f t="shared" si="4"/>
        <v>625.41700000000003</v>
      </c>
      <c r="M58" s="71">
        <f t="shared" si="4"/>
        <v>1196.7549999999999</v>
      </c>
      <c r="N58" s="71">
        <f t="shared" si="4"/>
        <v>347.40999999999997</v>
      </c>
      <c r="O58" s="71">
        <f t="shared" si="4"/>
        <v>18.724000000000004</v>
      </c>
    </row>
  </sheetData>
  <mergeCells count="34">
    <mergeCell ref="C56:D56"/>
    <mergeCell ref="A46:A47"/>
    <mergeCell ref="C46:D46"/>
    <mergeCell ref="C48:D48"/>
    <mergeCell ref="C49:D49"/>
    <mergeCell ref="C50:D50"/>
    <mergeCell ref="C51:D51"/>
    <mergeCell ref="A39:A45"/>
    <mergeCell ref="C39:D39"/>
    <mergeCell ref="B52:O52"/>
    <mergeCell ref="A53:A55"/>
    <mergeCell ref="C53:D53"/>
    <mergeCell ref="C20:D20"/>
    <mergeCell ref="C21:D21"/>
    <mergeCell ref="A23:A26"/>
    <mergeCell ref="C23:D23"/>
    <mergeCell ref="A27:A38"/>
    <mergeCell ref="C27:D27"/>
    <mergeCell ref="B22:O22"/>
    <mergeCell ref="A15:A18"/>
    <mergeCell ref="C15:D15"/>
    <mergeCell ref="C19:D19"/>
    <mergeCell ref="L4:O4"/>
    <mergeCell ref="A6:O6"/>
    <mergeCell ref="A7:A11"/>
    <mergeCell ref="C7:D7"/>
    <mergeCell ref="A12:A14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workbookViewId="0">
      <selection activeCell="H67" sqref="H67"/>
    </sheetView>
  </sheetViews>
  <sheetFormatPr defaultRowHeight="15" x14ac:dyDescent="0.25"/>
  <cols>
    <col min="1" max="1" width="17.42578125" customWidth="1"/>
    <col min="2" max="2" width="30.28515625" customWidth="1"/>
    <col min="3" max="3" width="10.85546875" customWidth="1"/>
    <col min="4" max="4" width="9.7109375" customWidth="1"/>
    <col min="7" max="7" width="11.5703125" customWidth="1"/>
    <col min="8" max="8" width="13" customWidth="1"/>
  </cols>
  <sheetData>
    <row r="1" spans="1:15" ht="15.75" x14ac:dyDescent="0.25">
      <c r="A1" s="83" t="s">
        <v>172</v>
      </c>
      <c r="B1" s="84"/>
    </row>
    <row r="2" spans="1:15" ht="15.75" x14ac:dyDescent="0.25">
      <c r="A2" s="84" t="s">
        <v>173</v>
      </c>
      <c r="B2" s="84"/>
    </row>
    <row r="3" spans="1:15" ht="15.75" x14ac:dyDescent="0.25">
      <c r="A3" s="84" t="s">
        <v>3</v>
      </c>
      <c r="B3" s="84"/>
      <c r="C3" s="68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x14ac:dyDescent="0.25">
      <c r="A4" s="151"/>
      <c r="B4" s="148" t="s">
        <v>5</v>
      </c>
      <c r="C4" s="147" t="s">
        <v>6</v>
      </c>
      <c r="D4" s="148"/>
      <c r="E4" s="149" t="s">
        <v>7</v>
      </c>
      <c r="F4" s="149"/>
      <c r="G4" s="149"/>
      <c r="H4" s="153" t="s">
        <v>8</v>
      </c>
      <c r="I4" s="149" t="s">
        <v>9</v>
      </c>
      <c r="J4" s="149"/>
      <c r="K4" s="149"/>
      <c r="L4" s="149" t="s">
        <v>10</v>
      </c>
      <c r="M4" s="149"/>
      <c r="N4" s="149"/>
      <c r="O4" s="149"/>
    </row>
    <row r="5" spans="1:15" x14ac:dyDescent="0.25">
      <c r="A5" s="152"/>
      <c r="B5" s="148"/>
      <c r="C5" s="69" t="s">
        <v>11</v>
      </c>
      <c r="D5" s="70" t="s">
        <v>12</v>
      </c>
      <c r="E5" s="80" t="s">
        <v>13</v>
      </c>
      <c r="F5" s="80" t="s">
        <v>14</v>
      </c>
      <c r="G5" s="80" t="s">
        <v>15</v>
      </c>
      <c r="H5" s="154"/>
      <c r="I5" s="71" t="s">
        <v>16</v>
      </c>
      <c r="J5" s="71" t="s">
        <v>17</v>
      </c>
      <c r="K5" s="71" t="s">
        <v>18</v>
      </c>
      <c r="L5" s="71" t="s">
        <v>19</v>
      </c>
      <c r="M5" s="71" t="s">
        <v>20</v>
      </c>
      <c r="N5" s="71" t="s">
        <v>21</v>
      </c>
      <c r="O5" s="71" t="s">
        <v>22</v>
      </c>
    </row>
    <row r="6" spans="1:15" x14ac:dyDescent="0.25">
      <c r="A6" s="147" t="s">
        <v>23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5" ht="31.5" customHeight="1" x14ac:dyDescent="0.25">
      <c r="A7" s="144" t="s">
        <v>123</v>
      </c>
      <c r="B7" s="85" t="s">
        <v>174</v>
      </c>
      <c r="C7" s="147">
        <v>250</v>
      </c>
      <c r="D7" s="148"/>
      <c r="E7" s="71">
        <v>7.25</v>
      </c>
      <c r="F7" s="71">
        <v>6.85</v>
      </c>
      <c r="G7" s="71">
        <v>23.21</v>
      </c>
      <c r="H7" s="71">
        <v>183.5</v>
      </c>
      <c r="I7" s="71">
        <v>0.14000000000000001</v>
      </c>
      <c r="J7" s="71">
        <v>1.1399999999999999</v>
      </c>
      <c r="K7" s="71">
        <v>38.25</v>
      </c>
      <c r="L7" s="71">
        <v>202.4</v>
      </c>
      <c r="M7" s="71">
        <v>194.73</v>
      </c>
      <c r="N7" s="71">
        <v>37.03</v>
      </c>
      <c r="O7" s="71">
        <v>0.68</v>
      </c>
    </row>
    <row r="8" spans="1:15" x14ac:dyDescent="0.25">
      <c r="A8" s="145"/>
      <c r="B8" s="73" t="s">
        <v>28</v>
      </c>
      <c r="C8" s="74">
        <v>175</v>
      </c>
      <c r="D8" s="75">
        <v>175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x14ac:dyDescent="0.25">
      <c r="A9" s="145"/>
      <c r="B9" s="73" t="s">
        <v>175</v>
      </c>
      <c r="C9" s="74">
        <v>75</v>
      </c>
      <c r="D9" s="75">
        <v>75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x14ac:dyDescent="0.25">
      <c r="A10" s="145"/>
      <c r="B10" s="73" t="s">
        <v>176</v>
      </c>
      <c r="C10" s="74">
        <v>20</v>
      </c>
      <c r="D10" s="75">
        <v>20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x14ac:dyDescent="0.25">
      <c r="A11" s="145"/>
      <c r="B11" s="73" t="s">
        <v>27</v>
      </c>
      <c r="C11" s="74">
        <v>2</v>
      </c>
      <c r="D11" s="86" t="s">
        <v>263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x14ac:dyDescent="0.25">
      <c r="A12" s="145"/>
      <c r="B12" s="73" t="s">
        <v>29</v>
      </c>
      <c r="C12" s="74">
        <v>2.5</v>
      </c>
      <c r="D12" s="75">
        <v>2.5</v>
      </c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x14ac:dyDescent="0.25">
      <c r="A13" s="144"/>
      <c r="B13" s="72" t="s">
        <v>88</v>
      </c>
      <c r="C13" s="147">
        <v>200</v>
      </c>
      <c r="D13" s="148"/>
      <c r="E13" s="71">
        <v>0.434</v>
      </c>
      <c r="F13" s="71">
        <v>0</v>
      </c>
      <c r="G13" s="71">
        <v>12.725</v>
      </c>
      <c r="H13" s="71">
        <v>46.033000000000001</v>
      </c>
      <c r="I13" s="71">
        <v>0.02</v>
      </c>
      <c r="J13" s="71">
        <v>0.08</v>
      </c>
      <c r="K13" s="71">
        <v>0</v>
      </c>
      <c r="L13" s="71">
        <v>3.0939999999999999</v>
      </c>
      <c r="M13" s="71">
        <v>2.7949999999999999</v>
      </c>
      <c r="N13" s="71">
        <v>0.55000000000000004</v>
      </c>
      <c r="O13" s="71">
        <v>2E-3</v>
      </c>
    </row>
    <row r="14" spans="1:15" x14ac:dyDescent="0.25">
      <c r="A14" s="145"/>
      <c r="B14" s="73" t="s">
        <v>89</v>
      </c>
      <c r="C14" s="74">
        <v>1</v>
      </c>
      <c r="D14" s="75">
        <v>1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5" x14ac:dyDescent="0.25">
      <c r="A15" s="145"/>
      <c r="B15" s="73" t="s">
        <v>27</v>
      </c>
      <c r="C15" s="74">
        <v>15</v>
      </c>
      <c r="D15" s="75">
        <v>15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x14ac:dyDescent="0.25">
      <c r="A16" s="146"/>
      <c r="B16" s="73" t="s">
        <v>90</v>
      </c>
      <c r="C16" s="74">
        <v>7</v>
      </c>
      <c r="D16" s="75">
        <v>7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5" x14ac:dyDescent="0.25">
      <c r="A17" s="144" t="s">
        <v>129</v>
      </c>
      <c r="B17" s="72" t="s">
        <v>177</v>
      </c>
      <c r="C17" s="147">
        <v>15</v>
      </c>
      <c r="D17" s="148"/>
      <c r="E17" s="71">
        <v>3.48</v>
      </c>
      <c r="F17" s="71">
        <v>4.43</v>
      </c>
      <c r="G17" s="71">
        <v>0</v>
      </c>
      <c r="H17" s="71">
        <v>54.6</v>
      </c>
      <c r="I17" s="71">
        <v>0.01</v>
      </c>
      <c r="J17" s="71">
        <v>0.11</v>
      </c>
      <c r="K17" s="71">
        <v>4.7999999999999996E-3</v>
      </c>
      <c r="L17" s="71">
        <v>132</v>
      </c>
      <c r="M17" s="71">
        <v>75</v>
      </c>
      <c r="N17" s="71">
        <v>5.25</v>
      </c>
      <c r="O17" s="71">
        <v>0.15</v>
      </c>
    </row>
    <row r="18" spans="1:15" x14ac:dyDescent="0.25">
      <c r="A18" s="146"/>
      <c r="B18" s="73" t="s">
        <v>85</v>
      </c>
      <c r="C18" s="74">
        <v>15</v>
      </c>
      <c r="D18" s="75">
        <v>15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</row>
    <row r="19" spans="1:15" x14ac:dyDescent="0.25">
      <c r="A19" s="82" t="s">
        <v>34</v>
      </c>
      <c r="B19" s="72" t="s">
        <v>35</v>
      </c>
      <c r="C19" s="147">
        <v>50</v>
      </c>
      <c r="D19" s="148"/>
      <c r="E19" s="71">
        <v>3.8</v>
      </c>
      <c r="F19" s="71">
        <v>0.45</v>
      </c>
      <c r="G19" s="71">
        <v>24.9</v>
      </c>
      <c r="H19" s="71">
        <v>113.22</v>
      </c>
      <c r="I19" s="71">
        <v>0.08</v>
      </c>
      <c r="J19" s="71">
        <v>0</v>
      </c>
      <c r="K19" s="71">
        <v>0</v>
      </c>
      <c r="L19" s="71">
        <v>13.02</v>
      </c>
      <c r="M19" s="71">
        <v>41.5</v>
      </c>
      <c r="N19" s="71">
        <v>17.53</v>
      </c>
      <c r="O19" s="71">
        <v>0.8</v>
      </c>
    </row>
    <row r="20" spans="1:15" ht="15.75" x14ac:dyDescent="0.25">
      <c r="A20" s="82" t="s">
        <v>38</v>
      </c>
      <c r="B20" s="87" t="s">
        <v>39</v>
      </c>
      <c r="C20" s="155">
        <v>40</v>
      </c>
      <c r="D20" s="156"/>
      <c r="E20" s="71">
        <v>6.1</v>
      </c>
      <c r="F20" s="88">
        <v>5.52</v>
      </c>
      <c r="G20" s="88">
        <v>0.34</v>
      </c>
      <c r="H20" s="88">
        <v>75.36</v>
      </c>
      <c r="I20" s="88">
        <v>0.03</v>
      </c>
      <c r="J20" s="88">
        <v>0</v>
      </c>
      <c r="K20" s="88">
        <v>120</v>
      </c>
      <c r="L20" s="88">
        <v>41</v>
      </c>
      <c r="M20" s="88">
        <v>95.16</v>
      </c>
      <c r="N20" s="88">
        <v>6.64</v>
      </c>
      <c r="O20" s="88">
        <v>1.32</v>
      </c>
    </row>
    <row r="21" spans="1:15" x14ac:dyDescent="0.25">
      <c r="A21" s="82" t="s">
        <v>36</v>
      </c>
      <c r="B21" s="72" t="s">
        <v>37</v>
      </c>
      <c r="C21" s="147">
        <v>200</v>
      </c>
      <c r="D21" s="148"/>
      <c r="E21" s="71">
        <v>0.8</v>
      </c>
      <c r="F21" s="71">
        <v>0.8</v>
      </c>
      <c r="G21" s="71">
        <v>19.600000000000001</v>
      </c>
      <c r="H21" s="71">
        <v>94</v>
      </c>
      <c r="I21" s="71">
        <v>0.06</v>
      </c>
      <c r="J21" s="71">
        <v>20</v>
      </c>
      <c r="K21" s="71">
        <v>0</v>
      </c>
      <c r="L21" s="71">
        <v>26.1</v>
      </c>
      <c r="M21" s="71">
        <v>22</v>
      </c>
      <c r="N21" s="71">
        <v>18</v>
      </c>
      <c r="O21" s="71">
        <v>4.4000000000000004</v>
      </c>
    </row>
    <row r="22" spans="1:15" x14ac:dyDescent="0.25">
      <c r="A22" s="76"/>
      <c r="B22" s="72" t="s">
        <v>40</v>
      </c>
      <c r="C22" s="147"/>
      <c r="D22" s="148"/>
      <c r="E22" s="102">
        <f>SUM(E7:E21)</f>
        <v>21.864000000000001</v>
      </c>
      <c r="F22" s="102">
        <f t="shared" ref="F22:O22" si="0">SUM(F7:F21)</f>
        <v>18.05</v>
      </c>
      <c r="G22" s="102">
        <f t="shared" si="0"/>
        <v>80.775000000000006</v>
      </c>
      <c r="H22" s="102">
        <f t="shared" si="0"/>
        <v>566.71300000000008</v>
      </c>
      <c r="I22" s="102">
        <f t="shared" si="0"/>
        <v>0.34</v>
      </c>
      <c r="J22" s="102">
        <f t="shared" si="0"/>
        <v>21.33</v>
      </c>
      <c r="K22" s="102">
        <f t="shared" si="0"/>
        <v>158.25479999999999</v>
      </c>
      <c r="L22" s="102">
        <f t="shared" si="0"/>
        <v>417.61400000000003</v>
      </c>
      <c r="M22" s="102">
        <f t="shared" si="0"/>
        <v>431.18499999999995</v>
      </c>
      <c r="N22" s="102">
        <f t="shared" si="0"/>
        <v>85</v>
      </c>
      <c r="O22" s="102">
        <f t="shared" si="0"/>
        <v>7.3520000000000003</v>
      </c>
    </row>
    <row r="23" spans="1:15" x14ac:dyDescent="0.25">
      <c r="A23" s="147" t="s">
        <v>41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48"/>
    </row>
    <row r="24" spans="1:15" x14ac:dyDescent="0.25">
      <c r="A24" s="144" t="s">
        <v>178</v>
      </c>
      <c r="B24" s="72" t="s">
        <v>179</v>
      </c>
      <c r="C24" s="147">
        <v>100</v>
      </c>
      <c r="D24" s="148"/>
      <c r="E24" s="71">
        <v>1.36</v>
      </c>
      <c r="F24" s="71">
        <v>6.18</v>
      </c>
      <c r="G24" s="71">
        <v>8.44</v>
      </c>
      <c r="H24" s="71">
        <v>94.8</v>
      </c>
      <c r="I24" s="71">
        <v>0.06</v>
      </c>
      <c r="J24" s="71">
        <v>10.25</v>
      </c>
      <c r="K24" s="71">
        <v>0</v>
      </c>
      <c r="L24" s="71">
        <v>23.2</v>
      </c>
      <c r="M24" s="71">
        <v>44.97</v>
      </c>
      <c r="N24" s="71">
        <v>20.75</v>
      </c>
      <c r="O24" s="71">
        <v>0.85</v>
      </c>
    </row>
    <row r="25" spans="1:15" x14ac:dyDescent="0.25">
      <c r="A25" s="145"/>
      <c r="B25" s="73" t="s">
        <v>49</v>
      </c>
      <c r="C25" s="74" t="s">
        <v>180</v>
      </c>
      <c r="D25" s="75">
        <v>25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5" x14ac:dyDescent="0.25">
      <c r="A26" s="145"/>
      <c r="B26" s="73" t="s">
        <v>159</v>
      </c>
      <c r="C26" s="74" t="s">
        <v>181</v>
      </c>
      <c r="D26" s="75">
        <v>20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5" x14ac:dyDescent="0.25">
      <c r="A27" s="145"/>
      <c r="B27" s="73" t="s">
        <v>51</v>
      </c>
      <c r="C27" s="74" t="s">
        <v>182</v>
      </c>
      <c r="D27" s="75">
        <v>15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25">
      <c r="A28" s="145"/>
      <c r="B28" s="73" t="s">
        <v>183</v>
      </c>
      <c r="C28" s="74">
        <v>25</v>
      </c>
      <c r="D28" s="75">
        <v>20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x14ac:dyDescent="0.25">
      <c r="A29" s="145"/>
      <c r="B29" s="73" t="s">
        <v>53</v>
      </c>
      <c r="C29" s="74">
        <v>17.899999999999999</v>
      </c>
      <c r="D29" s="75">
        <v>15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25">
      <c r="A30" s="146"/>
      <c r="B30" s="73" t="s">
        <v>106</v>
      </c>
      <c r="C30" s="74">
        <v>6</v>
      </c>
      <c r="D30" s="75">
        <v>6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5" x14ac:dyDescent="0.25">
      <c r="A31" s="144" t="s">
        <v>184</v>
      </c>
      <c r="B31" s="72" t="s">
        <v>185</v>
      </c>
      <c r="C31" s="147">
        <v>250</v>
      </c>
      <c r="D31" s="148"/>
      <c r="E31" s="71">
        <v>2.1</v>
      </c>
      <c r="F31" s="71">
        <v>7.48</v>
      </c>
      <c r="G31" s="71">
        <v>11.69</v>
      </c>
      <c r="H31" s="71">
        <v>122.96</v>
      </c>
      <c r="I31" s="71">
        <v>0.14000000000000001</v>
      </c>
      <c r="J31" s="71">
        <v>8.5</v>
      </c>
      <c r="K31" s="71">
        <v>0</v>
      </c>
      <c r="L31" s="71">
        <v>32.14</v>
      </c>
      <c r="M31" s="71">
        <v>86.84</v>
      </c>
      <c r="N31" s="71">
        <v>53.78</v>
      </c>
      <c r="O31" s="71">
        <v>0.09</v>
      </c>
    </row>
    <row r="32" spans="1:15" x14ac:dyDescent="0.25">
      <c r="A32" s="145"/>
      <c r="B32" s="73" t="s">
        <v>104</v>
      </c>
      <c r="C32" s="74">
        <v>25</v>
      </c>
      <c r="D32" s="75">
        <v>20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x14ac:dyDescent="0.25">
      <c r="A33" s="145"/>
      <c r="B33" s="73" t="s">
        <v>49</v>
      </c>
      <c r="C33" s="74" t="s">
        <v>186</v>
      </c>
      <c r="D33" s="75">
        <v>50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x14ac:dyDescent="0.25">
      <c r="A34" s="145"/>
      <c r="B34" s="73" t="s">
        <v>51</v>
      </c>
      <c r="C34" s="74" t="s">
        <v>135</v>
      </c>
      <c r="D34" s="75">
        <v>10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25">
      <c r="A35" s="145"/>
      <c r="B35" s="73" t="s">
        <v>53</v>
      </c>
      <c r="C35" s="74">
        <v>12</v>
      </c>
      <c r="D35" s="75">
        <v>10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</row>
    <row r="36" spans="1:15" x14ac:dyDescent="0.25">
      <c r="A36" s="145"/>
      <c r="B36" s="73" t="s">
        <v>187</v>
      </c>
      <c r="C36" s="74">
        <v>11.5</v>
      </c>
      <c r="D36" s="75">
        <v>7.5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x14ac:dyDescent="0.25">
      <c r="A37" s="145"/>
      <c r="B37" s="73" t="s">
        <v>30</v>
      </c>
      <c r="C37" s="74">
        <v>0.2</v>
      </c>
      <c r="D37" s="75">
        <v>0.2</v>
      </c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</row>
    <row r="38" spans="1:15" x14ac:dyDescent="0.25">
      <c r="A38" s="145"/>
      <c r="B38" s="73" t="s">
        <v>107</v>
      </c>
      <c r="C38" s="74">
        <v>32.5</v>
      </c>
      <c r="D38" s="75">
        <v>32.5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5" x14ac:dyDescent="0.25">
      <c r="A39" s="146"/>
      <c r="B39" s="73" t="s">
        <v>106</v>
      </c>
      <c r="C39" s="74">
        <v>4.8</v>
      </c>
      <c r="D39" s="75">
        <v>4.8</v>
      </c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</row>
    <row r="40" spans="1:15" x14ac:dyDescent="0.25">
      <c r="A40" s="144" t="s">
        <v>188</v>
      </c>
      <c r="B40" s="78" t="s">
        <v>189</v>
      </c>
      <c r="C40" s="147">
        <v>100</v>
      </c>
      <c r="D40" s="148"/>
      <c r="E40" s="71">
        <v>15</v>
      </c>
      <c r="F40" s="71">
        <v>14</v>
      </c>
      <c r="G40" s="71">
        <v>11.5</v>
      </c>
      <c r="H40" s="71">
        <v>300</v>
      </c>
      <c r="I40" s="71">
        <v>0.01</v>
      </c>
      <c r="J40" s="71">
        <v>0.75</v>
      </c>
      <c r="K40" s="71">
        <v>7.0000000000000007E-2</v>
      </c>
      <c r="L40" s="71">
        <v>125</v>
      </c>
      <c r="M40" s="71">
        <v>271</v>
      </c>
      <c r="N40" s="71">
        <v>20</v>
      </c>
      <c r="O40" s="71">
        <v>1</v>
      </c>
    </row>
    <row r="41" spans="1:15" x14ac:dyDescent="0.25">
      <c r="A41" s="145"/>
      <c r="B41" s="79" t="s">
        <v>190</v>
      </c>
      <c r="C41" s="74">
        <v>136.19999999999999</v>
      </c>
      <c r="D41" s="75">
        <v>75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x14ac:dyDescent="0.25">
      <c r="A42" s="145"/>
      <c r="B42" s="79" t="s">
        <v>59</v>
      </c>
      <c r="C42" s="74">
        <v>13</v>
      </c>
      <c r="D42" s="75">
        <v>13</v>
      </c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5" x14ac:dyDescent="0.25">
      <c r="A43" s="145"/>
      <c r="B43" s="79" t="s">
        <v>28</v>
      </c>
      <c r="C43" s="74">
        <v>18</v>
      </c>
      <c r="D43" s="75">
        <v>18</v>
      </c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x14ac:dyDescent="0.25">
      <c r="A44" s="145"/>
      <c r="B44" s="79" t="s">
        <v>60</v>
      </c>
      <c r="C44" s="74">
        <v>7</v>
      </c>
      <c r="D44" s="75">
        <v>7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spans="1:15" x14ac:dyDescent="0.25">
      <c r="A45" s="145"/>
      <c r="B45" s="79" t="s">
        <v>29</v>
      </c>
      <c r="C45" s="74" t="s">
        <v>191</v>
      </c>
      <c r="D45" s="75" t="s">
        <v>191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pans="1:15" x14ac:dyDescent="0.25">
      <c r="A46" s="145"/>
      <c r="B46" s="79" t="s">
        <v>192</v>
      </c>
      <c r="C46" s="74">
        <v>0.52</v>
      </c>
      <c r="D46" s="75">
        <v>0.52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5" x14ac:dyDescent="0.25">
      <c r="A47" s="145"/>
      <c r="B47" s="79" t="s">
        <v>162</v>
      </c>
      <c r="C47" s="74">
        <v>0.1</v>
      </c>
      <c r="D47" s="75">
        <v>0.1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5" x14ac:dyDescent="0.25">
      <c r="A48" s="145"/>
      <c r="B48" s="79" t="s">
        <v>51</v>
      </c>
      <c r="C48" s="74">
        <v>0.1</v>
      </c>
      <c r="D48" s="75">
        <v>0.1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pans="1:15" x14ac:dyDescent="0.25">
      <c r="A49" s="145"/>
      <c r="B49" s="79" t="s">
        <v>53</v>
      </c>
      <c r="C49" s="74">
        <v>0.24</v>
      </c>
      <c r="D49" s="75">
        <v>0.24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5" x14ac:dyDescent="0.25">
      <c r="A50" s="145"/>
      <c r="B50" s="79" t="s">
        <v>30</v>
      </c>
      <c r="C50" s="74">
        <v>0.1</v>
      </c>
      <c r="D50" s="75">
        <v>0.1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</row>
    <row r="51" spans="1:15" x14ac:dyDescent="0.25">
      <c r="A51" s="146"/>
      <c r="B51" s="79" t="s">
        <v>27</v>
      </c>
      <c r="C51" s="74">
        <v>0.15</v>
      </c>
      <c r="D51" s="75" t="s">
        <v>193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</row>
    <row r="52" spans="1:15" x14ac:dyDescent="0.25">
      <c r="A52" s="144" t="s">
        <v>266</v>
      </c>
      <c r="B52" s="72" t="s">
        <v>264</v>
      </c>
      <c r="C52" s="147">
        <v>200</v>
      </c>
      <c r="D52" s="148"/>
      <c r="E52" s="71">
        <v>4.76</v>
      </c>
      <c r="F52" s="71">
        <v>7.85</v>
      </c>
      <c r="G52" s="71">
        <v>2.35</v>
      </c>
      <c r="H52" s="71">
        <v>224.6</v>
      </c>
      <c r="I52" s="71">
        <v>0.03</v>
      </c>
      <c r="J52" s="71">
        <v>0</v>
      </c>
      <c r="K52" s="71">
        <v>0.05</v>
      </c>
      <c r="L52" s="71">
        <v>6.84</v>
      </c>
      <c r="M52" s="71">
        <v>300</v>
      </c>
      <c r="N52" s="71">
        <v>36.04</v>
      </c>
      <c r="O52" s="71">
        <v>0.66</v>
      </c>
    </row>
    <row r="53" spans="1:15" x14ac:dyDescent="0.25">
      <c r="A53" s="145"/>
      <c r="B53" s="73" t="s">
        <v>265</v>
      </c>
      <c r="C53" s="74">
        <v>71</v>
      </c>
      <c r="D53" s="75">
        <v>71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</row>
    <row r="54" spans="1:15" x14ac:dyDescent="0.25">
      <c r="A54" s="145"/>
      <c r="B54" s="73" t="s">
        <v>29</v>
      </c>
      <c r="C54" s="74">
        <v>10</v>
      </c>
      <c r="D54" s="75">
        <v>10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</row>
    <row r="55" spans="1:15" x14ac:dyDescent="0.25">
      <c r="A55" s="146"/>
      <c r="B55" s="73" t="s">
        <v>30</v>
      </c>
      <c r="C55" s="74">
        <v>0.2</v>
      </c>
      <c r="D55" s="75">
        <v>0.2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</row>
    <row r="56" spans="1:15" x14ac:dyDescent="0.25">
      <c r="A56" s="144" t="s">
        <v>65</v>
      </c>
      <c r="B56" s="72" t="s">
        <v>194</v>
      </c>
      <c r="C56" s="147">
        <v>200</v>
      </c>
      <c r="D56" s="148"/>
      <c r="E56" s="71">
        <v>0.04</v>
      </c>
      <c r="F56" s="71">
        <v>0</v>
      </c>
      <c r="G56" s="71">
        <v>24.76</v>
      </c>
      <c r="H56" s="71">
        <v>94.2</v>
      </c>
      <c r="I56" s="71">
        <v>0.01</v>
      </c>
      <c r="J56" s="71">
        <v>0.16800000000000001</v>
      </c>
      <c r="K56" s="71">
        <v>0</v>
      </c>
      <c r="L56" s="71">
        <v>6.4</v>
      </c>
      <c r="M56" s="71">
        <v>3.6</v>
      </c>
      <c r="N56" s="71">
        <v>0</v>
      </c>
      <c r="O56" s="71">
        <v>0.18</v>
      </c>
    </row>
    <row r="57" spans="1:15" x14ac:dyDescent="0.25">
      <c r="A57" s="145"/>
      <c r="B57" s="73" t="s">
        <v>67</v>
      </c>
      <c r="C57" s="73">
        <v>20</v>
      </c>
      <c r="D57" s="75">
        <v>20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</row>
    <row r="58" spans="1:15" x14ac:dyDescent="0.25">
      <c r="A58" s="146"/>
      <c r="B58" s="73" t="s">
        <v>27</v>
      </c>
      <c r="C58" s="73">
        <v>10</v>
      </c>
      <c r="D58" s="75">
        <v>10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</row>
    <row r="59" spans="1:15" x14ac:dyDescent="0.25">
      <c r="A59" s="82" t="s">
        <v>34</v>
      </c>
      <c r="B59" s="72" t="s">
        <v>35</v>
      </c>
      <c r="C59" s="147">
        <v>50</v>
      </c>
      <c r="D59" s="148"/>
      <c r="E59" s="77">
        <v>3.8</v>
      </c>
      <c r="F59" s="71">
        <v>0.45</v>
      </c>
      <c r="G59" s="71">
        <v>24.9</v>
      </c>
      <c r="H59" s="71">
        <v>113.22</v>
      </c>
      <c r="I59" s="71">
        <v>0.08</v>
      </c>
      <c r="J59" s="71">
        <v>0</v>
      </c>
      <c r="K59" s="71">
        <v>0</v>
      </c>
      <c r="L59" s="71">
        <v>13.02</v>
      </c>
      <c r="M59" s="71">
        <v>41.5</v>
      </c>
      <c r="N59" s="71">
        <v>17.53</v>
      </c>
      <c r="O59" s="71">
        <v>0.8</v>
      </c>
    </row>
    <row r="60" spans="1:15" x14ac:dyDescent="0.25">
      <c r="A60" s="82" t="s">
        <v>68</v>
      </c>
      <c r="B60" s="72" t="s">
        <v>69</v>
      </c>
      <c r="C60" s="147">
        <v>50</v>
      </c>
      <c r="D60" s="148"/>
      <c r="E60" s="71">
        <v>2.75</v>
      </c>
      <c r="F60" s="71">
        <v>0.5</v>
      </c>
      <c r="G60" s="71">
        <v>17</v>
      </c>
      <c r="H60" s="71">
        <v>85</v>
      </c>
      <c r="I60" s="71">
        <v>0.09</v>
      </c>
      <c r="J60" s="71">
        <v>0</v>
      </c>
      <c r="K60" s="71">
        <v>0</v>
      </c>
      <c r="L60" s="71">
        <v>10.5</v>
      </c>
      <c r="M60" s="71">
        <v>87</v>
      </c>
      <c r="N60" s="71">
        <v>28.5</v>
      </c>
      <c r="O60" s="71">
        <v>1.8</v>
      </c>
    </row>
    <row r="61" spans="1:15" x14ac:dyDescent="0.25">
      <c r="A61" s="76"/>
      <c r="B61" s="72" t="s">
        <v>70</v>
      </c>
      <c r="C61" s="147"/>
      <c r="D61" s="148"/>
      <c r="E61" s="71">
        <f t="shared" ref="E61:O61" si="1">SUM(E24:E60)</f>
        <v>29.81</v>
      </c>
      <c r="F61" s="71">
        <f t="shared" si="1"/>
        <v>36.46</v>
      </c>
      <c r="G61" s="71">
        <f t="shared" si="1"/>
        <v>100.63999999999999</v>
      </c>
      <c r="H61" s="71">
        <f>SUM(H24:H60)</f>
        <v>1034.7800000000002</v>
      </c>
      <c r="I61" s="71">
        <f t="shared" si="1"/>
        <v>0.42000000000000004</v>
      </c>
      <c r="J61" s="71">
        <f t="shared" si="1"/>
        <v>19.667999999999999</v>
      </c>
      <c r="K61" s="71">
        <f t="shared" si="1"/>
        <v>0.12000000000000001</v>
      </c>
      <c r="L61" s="71">
        <f t="shared" si="1"/>
        <v>217.10000000000002</v>
      </c>
      <c r="M61" s="71">
        <f t="shared" si="1"/>
        <v>834.91</v>
      </c>
      <c r="N61" s="71">
        <f t="shared" si="1"/>
        <v>176.6</v>
      </c>
      <c r="O61" s="71">
        <f t="shared" si="1"/>
        <v>5.38</v>
      </c>
    </row>
    <row r="62" spans="1:15" x14ac:dyDescent="0.25">
      <c r="A62" s="76"/>
      <c r="B62" s="80" t="s">
        <v>71</v>
      </c>
      <c r="C62" s="147"/>
      <c r="D62" s="148"/>
      <c r="E62" s="71">
        <f t="shared" ref="E62:O62" si="2">SUM(E22+E61)</f>
        <v>51.673999999999999</v>
      </c>
      <c r="F62" s="71">
        <f t="shared" si="2"/>
        <v>54.510000000000005</v>
      </c>
      <c r="G62" s="71">
        <f t="shared" si="2"/>
        <v>181.41499999999999</v>
      </c>
      <c r="H62" s="71">
        <f t="shared" si="2"/>
        <v>1601.4930000000004</v>
      </c>
      <c r="I62" s="71">
        <f t="shared" si="2"/>
        <v>0.76</v>
      </c>
      <c r="J62" s="71">
        <f t="shared" si="2"/>
        <v>40.997999999999998</v>
      </c>
      <c r="K62" s="71">
        <f t="shared" si="2"/>
        <v>158.37479999999999</v>
      </c>
      <c r="L62" s="71">
        <f t="shared" si="2"/>
        <v>634.71400000000006</v>
      </c>
      <c r="M62" s="71">
        <f t="shared" si="2"/>
        <v>1266.0949999999998</v>
      </c>
      <c r="N62" s="71">
        <f t="shared" si="2"/>
        <v>261.60000000000002</v>
      </c>
      <c r="O62" s="71">
        <f t="shared" si="2"/>
        <v>12.731999999999999</v>
      </c>
    </row>
    <row r="63" spans="1:15" x14ac:dyDescent="0.25">
      <c r="A63" s="76"/>
      <c r="B63" s="150" t="s">
        <v>72</v>
      </c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48"/>
    </row>
    <row r="64" spans="1:15" x14ac:dyDescent="0.25">
      <c r="A64" s="76"/>
      <c r="B64" s="72" t="s">
        <v>73</v>
      </c>
      <c r="C64" s="147">
        <v>200</v>
      </c>
      <c r="D64" s="148"/>
      <c r="E64" s="71">
        <v>1</v>
      </c>
      <c r="F64" s="71">
        <v>0.01</v>
      </c>
      <c r="G64" s="71">
        <v>29.7</v>
      </c>
      <c r="H64" s="71">
        <v>128</v>
      </c>
      <c r="I64" s="71">
        <v>0.6</v>
      </c>
      <c r="J64" s="71">
        <v>0.06</v>
      </c>
      <c r="K64" s="71">
        <v>46</v>
      </c>
      <c r="L64" s="71"/>
      <c r="M64" s="71">
        <v>23</v>
      </c>
      <c r="N64" s="71">
        <v>23</v>
      </c>
      <c r="O64" s="71">
        <v>0.5</v>
      </c>
    </row>
    <row r="65" spans="1:15" x14ac:dyDescent="0.25">
      <c r="A65" s="76"/>
      <c r="B65" s="72" t="s">
        <v>119</v>
      </c>
      <c r="C65" s="147">
        <v>15</v>
      </c>
      <c r="D65" s="148"/>
      <c r="E65" s="71">
        <v>0.58799999999999997</v>
      </c>
      <c r="F65" s="71">
        <v>4.59</v>
      </c>
      <c r="G65" s="71">
        <v>9.3780000000000001</v>
      </c>
      <c r="H65" s="71">
        <v>81.150000000000006</v>
      </c>
      <c r="I65" s="71"/>
      <c r="J65" s="71"/>
      <c r="K65" s="71"/>
      <c r="L65" s="71"/>
      <c r="M65" s="71"/>
      <c r="N65" s="71"/>
      <c r="O65" s="71"/>
    </row>
    <row r="66" spans="1:15" x14ac:dyDescent="0.25">
      <c r="A66" s="76"/>
      <c r="B66" s="72" t="s">
        <v>75</v>
      </c>
      <c r="C66" s="157"/>
      <c r="D66" s="158"/>
      <c r="E66" s="71">
        <f>SUM(E64:E65)</f>
        <v>1.5880000000000001</v>
      </c>
      <c r="F66" s="71">
        <f t="shared" ref="F66:O66" si="3">SUM(F64:F65)</f>
        <v>4.5999999999999996</v>
      </c>
      <c r="G66" s="71">
        <f t="shared" si="3"/>
        <v>39.078000000000003</v>
      </c>
      <c r="H66" s="71">
        <f t="shared" si="3"/>
        <v>209.15</v>
      </c>
      <c r="I66" s="71">
        <f t="shared" si="3"/>
        <v>0.6</v>
      </c>
      <c r="J66" s="71">
        <f t="shared" si="3"/>
        <v>0.06</v>
      </c>
      <c r="K66" s="71">
        <f t="shared" si="3"/>
        <v>46</v>
      </c>
      <c r="L66" s="71">
        <f t="shared" si="3"/>
        <v>0</v>
      </c>
      <c r="M66" s="71">
        <f t="shared" si="3"/>
        <v>23</v>
      </c>
      <c r="N66" s="71">
        <f t="shared" si="3"/>
        <v>23</v>
      </c>
      <c r="O66" s="71">
        <f t="shared" si="3"/>
        <v>0.5</v>
      </c>
    </row>
    <row r="67" spans="1:15" x14ac:dyDescent="0.25">
      <c r="A67" s="76"/>
      <c r="B67" s="72" t="s">
        <v>76</v>
      </c>
      <c r="C67" s="159"/>
      <c r="D67" s="160"/>
      <c r="E67" s="71">
        <f t="shared" ref="E67:O67" si="4">SUM(E22,E61,E66)</f>
        <v>53.262</v>
      </c>
      <c r="F67" s="71">
        <f t="shared" si="4"/>
        <v>59.110000000000007</v>
      </c>
      <c r="G67" s="71">
        <f t="shared" si="4"/>
        <v>220.49299999999999</v>
      </c>
      <c r="H67" s="71">
        <f t="shared" si="4"/>
        <v>1810.6430000000005</v>
      </c>
      <c r="I67" s="71">
        <f t="shared" si="4"/>
        <v>1.3599999999999999</v>
      </c>
      <c r="J67" s="71">
        <f t="shared" si="4"/>
        <v>41.058</v>
      </c>
      <c r="K67" s="71">
        <f t="shared" si="4"/>
        <v>204.37479999999999</v>
      </c>
      <c r="L67" s="71">
        <f t="shared" si="4"/>
        <v>634.71400000000006</v>
      </c>
      <c r="M67" s="71">
        <f t="shared" si="4"/>
        <v>1289.0949999999998</v>
      </c>
      <c r="N67" s="71">
        <f t="shared" si="4"/>
        <v>284.60000000000002</v>
      </c>
      <c r="O67" s="71">
        <f t="shared" si="4"/>
        <v>13.231999999999999</v>
      </c>
    </row>
  </sheetData>
  <mergeCells count="37">
    <mergeCell ref="C66:D67"/>
    <mergeCell ref="A52:A55"/>
    <mergeCell ref="C52:D52"/>
    <mergeCell ref="A56:A58"/>
    <mergeCell ref="C56:D56"/>
    <mergeCell ref="C59:D59"/>
    <mergeCell ref="C60:D60"/>
    <mergeCell ref="C61:D61"/>
    <mergeCell ref="C62:D62"/>
    <mergeCell ref="B63:O63"/>
    <mergeCell ref="C64:D64"/>
    <mergeCell ref="C65:D65"/>
    <mergeCell ref="A40:A51"/>
    <mergeCell ref="C40:D40"/>
    <mergeCell ref="A17:A18"/>
    <mergeCell ref="C17:D17"/>
    <mergeCell ref="C19:D19"/>
    <mergeCell ref="C20:D20"/>
    <mergeCell ref="C21:D21"/>
    <mergeCell ref="C22:D22"/>
    <mergeCell ref="A23:O23"/>
    <mergeCell ref="A24:A30"/>
    <mergeCell ref="C24:D24"/>
    <mergeCell ref="A31:A39"/>
    <mergeCell ref="C31:D31"/>
    <mergeCell ref="L4:O4"/>
    <mergeCell ref="A6:O6"/>
    <mergeCell ref="A7:A12"/>
    <mergeCell ref="C7:D7"/>
    <mergeCell ref="A13:A16"/>
    <mergeCell ref="C13:D13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I68" sqref="I68"/>
    </sheetView>
  </sheetViews>
  <sheetFormatPr defaultRowHeight="15" x14ac:dyDescent="0.25"/>
  <cols>
    <col min="1" max="1" width="18" customWidth="1"/>
    <col min="2" max="2" width="32.7109375" customWidth="1"/>
    <col min="3" max="3" width="10.42578125" customWidth="1"/>
    <col min="7" max="7" width="11.140625" customWidth="1"/>
    <col min="8" max="8" width="12.140625" customWidth="1"/>
  </cols>
  <sheetData>
    <row r="1" spans="1:15" ht="15.75" x14ac:dyDescent="0.25">
      <c r="A1" s="84" t="s">
        <v>228</v>
      </c>
      <c r="B1" s="84"/>
    </row>
    <row r="2" spans="1:15" ht="15.75" x14ac:dyDescent="0.25">
      <c r="A2" s="84" t="s">
        <v>121</v>
      </c>
      <c r="B2" s="84"/>
    </row>
    <row r="3" spans="1:15" ht="15.75" x14ac:dyDescent="0.25">
      <c r="A3" s="84" t="s">
        <v>3</v>
      </c>
      <c r="B3" s="83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x14ac:dyDescent="0.25">
      <c r="A4" s="151"/>
      <c r="B4" s="148" t="s">
        <v>5</v>
      </c>
      <c r="C4" s="147" t="s">
        <v>6</v>
      </c>
      <c r="D4" s="148"/>
      <c r="E4" s="149" t="s">
        <v>7</v>
      </c>
      <c r="F4" s="149"/>
      <c r="G4" s="149"/>
      <c r="H4" s="153" t="s">
        <v>8</v>
      </c>
      <c r="I4" s="149" t="s">
        <v>9</v>
      </c>
      <c r="J4" s="149"/>
      <c r="K4" s="149"/>
      <c r="L4" s="149" t="s">
        <v>10</v>
      </c>
      <c r="M4" s="149"/>
      <c r="N4" s="149"/>
      <c r="O4" s="149"/>
    </row>
    <row r="5" spans="1:15" x14ac:dyDescent="0.25">
      <c r="A5" s="152"/>
      <c r="B5" s="148"/>
      <c r="C5" s="69" t="s">
        <v>79</v>
      </c>
      <c r="D5" s="70" t="s">
        <v>12</v>
      </c>
      <c r="E5" s="71" t="s">
        <v>13</v>
      </c>
      <c r="F5" s="71" t="s">
        <v>14</v>
      </c>
      <c r="G5" s="71" t="s">
        <v>15</v>
      </c>
      <c r="H5" s="154"/>
      <c r="I5" s="71" t="s">
        <v>16</v>
      </c>
      <c r="J5" s="71" t="s">
        <v>17</v>
      </c>
      <c r="K5" s="71" t="s">
        <v>18</v>
      </c>
      <c r="L5" s="71" t="s">
        <v>19</v>
      </c>
      <c r="M5" s="71" t="s">
        <v>20</v>
      </c>
      <c r="N5" s="71" t="s">
        <v>21</v>
      </c>
      <c r="O5" s="71" t="s">
        <v>22</v>
      </c>
    </row>
    <row r="6" spans="1:15" x14ac:dyDescent="0.25">
      <c r="A6" s="147" t="s">
        <v>23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5" x14ac:dyDescent="0.25">
      <c r="A7" s="144" t="s">
        <v>229</v>
      </c>
      <c r="B7" s="72" t="s">
        <v>81</v>
      </c>
      <c r="C7" s="147">
        <v>200</v>
      </c>
      <c r="D7" s="148"/>
      <c r="E7" s="71">
        <v>4.29</v>
      </c>
      <c r="F7" s="71">
        <v>3.87</v>
      </c>
      <c r="G7" s="71">
        <v>33.69</v>
      </c>
      <c r="H7" s="71">
        <v>187.15</v>
      </c>
      <c r="I7" s="71">
        <v>0.04</v>
      </c>
      <c r="J7" s="71">
        <v>0</v>
      </c>
      <c r="K7" s="71">
        <v>0.04</v>
      </c>
      <c r="L7" s="71">
        <v>10.16</v>
      </c>
      <c r="M7" s="71">
        <v>36.67</v>
      </c>
      <c r="N7" s="71">
        <v>7.5</v>
      </c>
      <c r="O7" s="71">
        <v>0.45</v>
      </c>
    </row>
    <row r="8" spans="1:15" x14ac:dyDescent="0.25">
      <c r="A8" s="145"/>
      <c r="B8" s="73" t="s">
        <v>82</v>
      </c>
      <c r="C8" s="74">
        <v>30.8</v>
      </c>
      <c r="D8" s="75">
        <v>30.8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x14ac:dyDescent="0.25">
      <c r="A9" s="145"/>
      <c r="B9" s="73" t="s">
        <v>28</v>
      </c>
      <c r="C9" s="74">
        <v>100</v>
      </c>
      <c r="D9" s="75">
        <v>100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x14ac:dyDescent="0.25">
      <c r="A10" s="145"/>
      <c r="B10" s="73" t="s">
        <v>29</v>
      </c>
      <c r="C10" s="74">
        <v>5</v>
      </c>
      <c r="D10" s="75">
        <v>5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x14ac:dyDescent="0.25">
      <c r="A11" s="146"/>
      <c r="B11" s="73" t="s">
        <v>27</v>
      </c>
      <c r="C11" s="74">
        <v>7</v>
      </c>
      <c r="D11" s="75">
        <v>7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x14ac:dyDescent="0.25">
      <c r="A12" s="144" t="s">
        <v>87</v>
      </c>
      <c r="B12" s="78" t="s">
        <v>88</v>
      </c>
      <c r="C12" s="147">
        <v>200</v>
      </c>
      <c r="D12" s="148"/>
      <c r="E12" s="71">
        <v>0.434</v>
      </c>
      <c r="F12" s="71">
        <v>0</v>
      </c>
      <c r="G12" s="92">
        <v>12.725</v>
      </c>
      <c r="H12" s="92">
        <v>46.033000000000001</v>
      </c>
      <c r="I12" s="92">
        <v>0.02</v>
      </c>
      <c r="J12" s="92">
        <v>0.08</v>
      </c>
      <c r="K12" s="92">
        <v>0</v>
      </c>
      <c r="L12" s="92">
        <v>3.0939999999999999</v>
      </c>
      <c r="M12" s="92">
        <v>2.7949999999999999</v>
      </c>
      <c r="N12" s="92">
        <v>0.55000000000000004</v>
      </c>
      <c r="O12" s="92">
        <v>2E-3</v>
      </c>
    </row>
    <row r="13" spans="1:15" x14ac:dyDescent="0.25">
      <c r="A13" s="145"/>
      <c r="B13" s="73" t="s">
        <v>89</v>
      </c>
      <c r="C13" s="74">
        <v>1</v>
      </c>
      <c r="D13" s="75">
        <v>1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5" x14ac:dyDescent="0.25">
      <c r="A14" s="145"/>
      <c r="B14" s="73" t="s">
        <v>27</v>
      </c>
      <c r="C14" s="74">
        <v>15</v>
      </c>
      <c r="D14" s="75">
        <v>15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5" x14ac:dyDescent="0.25">
      <c r="A15" s="146"/>
      <c r="B15" s="73" t="s">
        <v>90</v>
      </c>
      <c r="C15" s="74">
        <v>7</v>
      </c>
      <c r="D15" s="75">
        <v>7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x14ac:dyDescent="0.25">
      <c r="A16" s="161" t="s">
        <v>148</v>
      </c>
      <c r="B16" s="72" t="s">
        <v>149</v>
      </c>
      <c r="C16" s="147">
        <v>50</v>
      </c>
      <c r="D16" s="148"/>
      <c r="E16" s="71">
        <v>2.34</v>
      </c>
      <c r="F16" s="71">
        <v>5.6</v>
      </c>
      <c r="G16" s="71">
        <v>16.920000000000002</v>
      </c>
      <c r="H16" s="71">
        <v>131.6</v>
      </c>
      <c r="I16" s="71">
        <v>0.2</v>
      </c>
      <c r="J16" s="71">
        <v>0</v>
      </c>
      <c r="K16" s="71">
        <v>0.01</v>
      </c>
      <c r="L16" s="71">
        <v>250</v>
      </c>
      <c r="M16" s="71">
        <v>250</v>
      </c>
      <c r="N16" s="71">
        <v>50</v>
      </c>
      <c r="O16" s="71">
        <v>2</v>
      </c>
    </row>
    <row r="17" spans="1:15" x14ac:dyDescent="0.25">
      <c r="A17" s="162"/>
      <c r="B17" s="73" t="s">
        <v>85</v>
      </c>
      <c r="C17" s="74">
        <v>20</v>
      </c>
      <c r="D17" s="75">
        <v>20</v>
      </c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</row>
    <row r="18" spans="1:15" x14ac:dyDescent="0.25">
      <c r="A18" s="162"/>
      <c r="B18" s="73" t="s">
        <v>86</v>
      </c>
      <c r="C18" s="74">
        <v>30</v>
      </c>
      <c r="D18" s="75">
        <v>30</v>
      </c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  <row r="19" spans="1:15" x14ac:dyDescent="0.25">
      <c r="A19" s="163"/>
      <c r="B19" s="73"/>
      <c r="C19" s="74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</row>
    <row r="20" spans="1:15" x14ac:dyDescent="0.25">
      <c r="A20" s="82" t="s">
        <v>34</v>
      </c>
      <c r="B20" s="72" t="s">
        <v>35</v>
      </c>
      <c r="C20" s="147">
        <v>50</v>
      </c>
      <c r="D20" s="148"/>
      <c r="E20" s="77">
        <v>3.8</v>
      </c>
      <c r="F20" s="71">
        <v>0.45</v>
      </c>
      <c r="G20" s="71">
        <v>24.9</v>
      </c>
      <c r="H20" s="71">
        <v>113.22</v>
      </c>
      <c r="I20" s="71">
        <v>0.08</v>
      </c>
      <c r="J20" s="71">
        <v>0</v>
      </c>
      <c r="K20" s="71">
        <v>0</v>
      </c>
      <c r="L20" s="71">
        <v>13.02</v>
      </c>
      <c r="M20" s="71">
        <v>41.5</v>
      </c>
      <c r="N20" s="71">
        <v>17.53</v>
      </c>
      <c r="O20" s="71">
        <v>0.8</v>
      </c>
    </row>
    <row r="21" spans="1:15" x14ac:dyDescent="0.25">
      <c r="A21" s="164" t="s">
        <v>127</v>
      </c>
      <c r="B21" s="78" t="s">
        <v>230</v>
      </c>
      <c r="C21" s="165">
        <v>100</v>
      </c>
      <c r="D21" s="166"/>
      <c r="E21" s="71">
        <v>1.08</v>
      </c>
      <c r="F21" s="71">
        <v>0.18</v>
      </c>
      <c r="G21" s="71">
        <v>8.6199999999999992</v>
      </c>
      <c r="H21" s="71">
        <v>40.4</v>
      </c>
      <c r="I21" s="71">
        <v>0.05</v>
      </c>
      <c r="J21" s="71">
        <v>6.25</v>
      </c>
      <c r="K21" s="71">
        <v>0</v>
      </c>
      <c r="L21" s="71">
        <v>24.28</v>
      </c>
      <c r="M21" s="71">
        <v>44</v>
      </c>
      <c r="N21" s="71">
        <v>30.75</v>
      </c>
      <c r="O21" s="71">
        <v>1.08</v>
      </c>
    </row>
    <row r="22" spans="1:15" x14ac:dyDescent="0.25">
      <c r="A22" s="164"/>
      <c r="B22" s="79" t="s">
        <v>51</v>
      </c>
      <c r="C22" s="93">
        <v>93.8</v>
      </c>
      <c r="D22" s="94">
        <v>75</v>
      </c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</row>
    <row r="23" spans="1:15" x14ac:dyDescent="0.25">
      <c r="A23" s="164"/>
      <c r="B23" s="79" t="s">
        <v>99</v>
      </c>
      <c r="C23" s="93">
        <v>28.4</v>
      </c>
      <c r="D23" s="94">
        <v>25</v>
      </c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5" x14ac:dyDescent="0.25">
      <c r="A24" s="164"/>
      <c r="B24" s="79" t="s">
        <v>27</v>
      </c>
      <c r="C24" s="93">
        <v>1</v>
      </c>
      <c r="D24" s="94">
        <v>1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5" x14ac:dyDescent="0.25">
      <c r="A25" s="76"/>
      <c r="B25" s="72" t="s">
        <v>40</v>
      </c>
      <c r="C25" s="147"/>
      <c r="D25" s="148"/>
      <c r="E25" s="102">
        <f>SUM(E7:E24)</f>
        <v>11.944000000000001</v>
      </c>
      <c r="F25" s="102">
        <f t="shared" ref="F25:O25" si="0">SUM(F7:F24)</f>
        <v>10.099999999999998</v>
      </c>
      <c r="G25" s="102">
        <f t="shared" si="0"/>
        <v>96.855000000000004</v>
      </c>
      <c r="H25" s="102">
        <f t="shared" si="0"/>
        <v>518.40300000000002</v>
      </c>
      <c r="I25" s="102">
        <f t="shared" si="0"/>
        <v>0.39</v>
      </c>
      <c r="J25" s="102">
        <f t="shared" si="0"/>
        <v>6.33</v>
      </c>
      <c r="K25" s="102">
        <f t="shared" si="0"/>
        <v>0.05</v>
      </c>
      <c r="L25" s="102">
        <f t="shared" si="0"/>
        <v>300.55399999999997</v>
      </c>
      <c r="M25" s="102">
        <f t="shared" si="0"/>
        <v>374.96500000000003</v>
      </c>
      <c r="N25" s="102">
        <f t="shared" si="0"/>
        <v>106.33</v>
      </c>
      <c r="O25" s="102">
        <f t="shared" si="0"/>
        <v>4.3319999999999999</v>
      </c>
    </row>
    <row r="26" spans="1:15" x14ac:dyDescent="0.25">
      <c r="A26" s="147" t="s">
        <v>41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48"/>
    </row>
    <row r="27" spans="1:15" x14ac:dyDescent="0.25">
      <c r="A27" s="144" t="s">
        <v>95</v>
      </c>
      <c r="B27" s="78" t="s">
        <v>96</v>
      </c>
      <c r="C27" s="147">
        <v>100</v>
      </c>
      <c r="D27" s="148"/>
      <c r="E27" s="71">
        <v>2.2799999999999998</v>
      </c>
      <c r="F27" s="71">
        <v>6.8</v>
      </c>
      <c r="G27" s="71">
        <v>14.73</v>
      </c>
      <c r="H27" s="71">
        <v>87.23</v>
      </c>
      <c r="I27" s="71">
        <v>0.26</v>
      </c>
      <c r="J27" s="71">
        <v>18.95</v>
      </c>
      <c r="K27" s="71">
        <v>0.27</v>
      </c>
      <c r="L27" s="71">
        <v>74.8</v>
      </c>
      <c r="M27" s="71">
        <v>12.45</v>
      </c>
      <c r="N27" s="71">
        <v>42.78</v>
      </c>
      <c r="O27" s="71">
        <v>3.46</v>
      </c>
    </row>
    <row r="28" spans="1:15" x14ac:dyDescent="0.25">
      <c r="A28" s="145"/>
      <c r="B28" s="79" t="s">
        <v>97</v>
      </c>
      <c r="C28" s="74">
        <v>38.299999999999997</v>
      </c>
      <c r="D28" s="75">
        <v>31.3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x14ac:dyDescent="0.25">
      <c r="A29" s="145"/>
      <c r="B29" s="79" t="s">
        <v>51</v>
      </c>
      <c r="C29" s="74">
        <v>20</v>
      </c>
      <c r="D29" s="75">
        <v>18.8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25">
      <c r="A30" s="145"/>
      <c r="B30" s="79" t="s">
        <v>53</v>
      </c>
      <c r="C30" s="74">
        <v>13.3</v>
      </c>
      <c r="D30" s="75">
        <v>12.5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5" x14ac:dyDescent="0.25">
      <c r="A31" s="145"/>
      <c r="B31" s="79" t="s">
        <v>98</v>
      </c>
      <c r="C31" s="74">
        <v>28.3</v>
      </c>
      <c r="D31" s="75">
        <v>25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5" x14ac:dyDescent="0.25">
      <c r="A32" s="145"/>
      <c r="B32" s="79" t="s">
        <v>99</v>
      </c>
      <c r="C32" s="74">
        <v>33.299999999999997</v>
      </c>
      <c r="D32" s="75">
        <v>30.8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x14ac:dyDescent="0.25">
      <c r="A33" s="145"/>
      <c r="B33" s="79" t="s">
        <v>27</v>
      </c>
      <c r="C33" s="74">
        <v>3</v>
      </c>
      <c r="D33" s="75">
        <v>3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x14ac:dyDescent="0.25">
      <c r="A34" s="145"/>
      <c r="B34" s="79" t="s">
        <v>100</v>
      </c>
      <c r="C34" s="74">
        <v>0.9</v>
      </c>
      <c r="D34" s="75">
        <v>0.9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25">
      <c r="A35" s="145"/>
      <c r="B35" s="79" t="s">
        <v>46</v>
      </c>
      <c r="C35" s="74">
        <v>6</v>
      </c>
      <c r="D35" s="75">
        <v>6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</row>
    <row r="36" spans="1:15" x14ac:dyDescent="0.25">
      <c r="A36" s="146"/>
      <c r="B36" s="79" t="s">
        <v>101</v>
      </c>
      <c r="C36" s="74">
        <v>0.2</v>
      </c>
      <c r="D36" s="75">
        <v>0.2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30.75" customHeight="1" x14ac:dyDescent="0.25">
      <c r="A37" s="161" t="s">
        <v>231</v>
      </c>
      <c r="B37" s="95" t="s">
        <v>232</v>
      </c>
      <c r="C37" s="147">
        <v>250</v>
      </c>
      <c r="D37" s="148"/>
      <c r="E37" s="71">
        <v>5.49</v>
      </c>
      <c r="F37" s="71">
        <v>5.28</v>
      </c>
      <c r="G37" s="71">
        <v>16.329999999999998</v>
      </c>
      <c r="H37" s="71">
        <v>134.75</v>
      </c>
      <c r="I37" s="71">
        <v>0.23</v>
      </c>
      <c r="J37" s="71">
        <v>5.81</v>
      </c>
      <c r="K37" s="71">
        <v>0</v>
      </c>
      <c r="L37" s="71">
        <v>38.08</v>
      </c>
      <c r="M37" s="71">
        <v>87.18</v>
      </c>
      <c r="N37" s="71">
        <v>35.299999999999997</v>
      </c>
      <c r="O37" s="71">
        <v>2.0299999999999998</v>
      </c>
    </row>
    <row r="38" spans="1:15" x14ac:dyDescent="0.25">
      <c r="A38" s="162"/>
      <c r="B38" s="79" t="s">
        <v>49</v>
      </c>
      <c r="C38" s="74">
        <v>100</v>
      </c>
      <c r="D38" s="75">
        <v>100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5" x14ac:dyDescent="0.25">
      <c r="A39" s="162"/>
      <c r="B39" s="79" t="s">
        <v>233</v>
      </c>
      <c r="C39" s="74">
        <v>20.3</v>
      </c>
      <c r="D39" s="75">
        <v>20.3</v>
      </c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</row>
    <row r="40" spans="1:15" x14ac:dyDescent="0.25">
      <c r="A40" s="162"/>
      <c r="B40" s="79" t="s">
        <v>51</v>
      </c>
      <c r="C40" s="74">
        <v>15</v>
      </c>
      <c r="D40" s="75">
        <v>12.5</v>
      </c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</row>
    <row r="41" spans="1:15" x14ac:dyDescent="0.25">
      <c r="A41" s="162"/>
      <c r="B41" s="79" t="s">
        <v>53</v>
      </c>
      <c r="C41" s="74">
        <v>12</v>
      </c>
      <c r="D41" s="75">
        <v>10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x14ac:dyDescent="0.25">
      <c r="A42" s="162"/>
      <c r="B42" s="79" t="s">
        <v>30</v>
      </c>
      <c r="C42" s="74">
        <v>0.2</v>
      </c>
      <c r="D42" s="75">
        <v>0.2</v>
      </c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5" x14ac:dyDescent="0.25">
      <c r="A43" s="162"/>
      <c r="B43" s="79" t="s">
        <v>58</v>
      </c>
      <c r="C43" s="74">
        <v>32.4</v>
      </c>
      <c r="D43" s="75">
        <v>32.4</v>
      </c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x14ac:dyDescent="0.25">
      <c r="A44" s="163"/>
      <c r="B44" s="79" t="s">
        <v>29</v>
      </c>
      <c r="C44" s="74">
        <v>5</v>
      </c>
      <c r="D44" s="75">
        <v>5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spans="1:15" x14ac:dyDescent="0.25">
      <c r="A45" s="144" t="s">
        <v>234</v>
      </c>
      <c r="B45" s="72" t="s">
        <v>235</v>
      </c>
      <c r="C45" s="147">
        <v>100</v>
      </c>
      <c r="D45" s="148"/>
      <c r="E45" s="71">
        <v>7.65</v>
      </c>
      <c r="F45" s="71">
        <v>1.01</v>
      </c>
      <c r="G45" s="71">
        <v>3.18</v>
      </c>
      <c r="H45" s="71">
        <v>52.5</v>
      </c>
      <c r="I45" s="71">
        <v>0.05</v>
      </c>
      <c r="J45" s="71">
        <v>0.96</v>
      </c>
      <c r="K45" s="71">
        <v>3.75</v>
      </c>
      <c r="L45" s="71">
        <v>12.88</v>
      </c>
      <c r="M45" s="71">
        <v>84.25</v>
      </c>
      <c r="N45" s="71">
        <v>10</v>
      </c>
      <c r="O45" s="71">
        <v>0.54</v>
      </c>
    </row>
    <row r="46" spans="1:15" x14ac:dyDescent="0.25">
      <c r="A46" s="145"/>
      <c r="B46" s="73" t="s">
        <v>236</v>
      </c>
      <c r="C46" s="74">
        <v>67.599999999999994</v>
      </c>
      <c r="D46" s="75">
        <v>50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5" x14ac:dyDescent="0.25">
      <c r="A47" s="145"/>
      <c r="B47" s="73" t="s">
        <v>51</v>
      </c>
      <c r="C47" s="74" t="s">
        <v>237</v>
      </c>
      <c r="D47" s="75">
        <v>40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5" x14ac:dyDescent="0.25">
      <c r="A48" s="145"/>
      <c r="B48" s="73" t="s">
        <v>53</v>
      </c>
      <c r="C48" s="74">
        <v>6.3</v>
      </c>
      <c r="D48" s="75">
        <v>5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pans="1:15" x14ac:dyDescent="0.25">
      <c r="A49" s="145"/>
      <c r="B49" s="73" t="s">
        <v>106</v>
      </c>
      <c r="C49" s="74">
        <v>4</v>
      </c>
      <c r="D49" s="75">
        <v>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5" x14ac:dyDescent="0.25">
      <c r="A50" s="146"/>
      <c r="B50" s="73" t="s">
        <v>30</v>
      </c>
      <c r="C50" s="74">
        <v>0.1</v>
      </c>
      <c r="D50" s="75">
        <v>0.1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</row>
    <row r="51" spans="1:15" x14ac:dyDescent="0.25">
      <c r="A51" s="144" t="s">
        <v>112</v>
      </c>
      <c r="B51" s="72" t="s">
        <v>113</v>
      </c>
      <c r="C51" s="147">
        <v>200</v>
      </c>
      <c r="D51" s="148"/>
      <c r="E51" s="71">
        <v>4.08</v>
      </c>
      <c r="F51" s="71">
        <v>6.4</v>
      </c>
      <c r="G51" s="71">
        <v>27.26</v>
      </c>
      <c r="H51" s="71">
        <v>183</v>
      </c>
      <c r="I51" s="71">
        <v>0.18</v>
      </c>
      <c r="J51" s="71">
        <v>24.22</v>
      </c>
      <c r="K51" s="71">
        <v>34</v>
      </c>
      <c r="L51" s="71">
        <v>49.3</v>
      </c>
      <c r="M51" s="71">
        <v>115.46</v>
      </c>
      <c r="N51" s="71">
        <v>37</v>
      </c>
      <c r="O51" s="71">
        <v>1.34</v>
      </c>
    </row>
    <row r="52" spans="1:15" x14ac:dyDescent="0.25">
      <c r="A52" s="145"/>
      <c r="B52" s="73" t="s">
        <v>49</v>
      </c>
      <c r="C52" s="74" t="s">
        <v>114</v>
      </c>
      <c r="D52" s="75">
        <v>171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</row>
    <row r="53" spans="1:15" x14ac:dyDescent="0.25">
      <c r="A53" s="145"/>
      <c r="B53" s="73" t="s">
        <v>115</v>
      </c>
      <c r="C53" s="74">
        <v>30</v>
      </c>
      <c r="D53" s="75">
        <v>30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</row>
    <row r="54" spans="1:15" x14ac:dyDescent="0.25">
      <c r="A54" s="145"/>
      <c r="B54" s="73" t="s">
        <v>29</v>
      </c>
      <c r="C54" s="74">
        <v>7</v>
      </c>
      <c r="D54" s="75">
        <v>7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</row>
    <row r="55" spans="1:15" x14ac:dyDescent="0.25">
      <c r="A55" s="146"/>
      <c r="B55" s="73" t="s">
        <v>30</v>
      </c>
      <c r="C55" s="74">
        <v>0.2</v>
      </c>
      <c r="D55" s="75">
        <v>0.2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</row>
    <row r="56" spans="1:15" x14ac:dyDescent="0.25">
      <c r="A56" s="144" t="s">
        <v>238</v>
      </c>
      <c r="B56" s="72" t="s">
        <v>239</v>
      </c>
      <c r="C56" s="147">
        <v>200</v>
      </c>
      <c r="D56" s="148"/>
      <c r="E56" s="71">
        <v>0.2</v>
      </c>
      <c r="F56" s="71">
        <v>0.2</v>
      </c>
      <c r="G56" s="71">
        <v>22.3</v>
      </c>
      <c r="H56" s="71">
        <v>110</v>
      </c>
      <c r="I56" s="71">
        <v>0.02</v>
      </c>
      <c r="J56" s="71">
        <v>0</v>
      </c>
      <c r="K56" s="71">
        <v>0</v>
      </c>
      <c r="L56" s="71">
        <v>12</v>
      </c>
      <c r="M56" s="71">
        <v>2.4</v>
      </c>
      <c r="N56" s="71">
        <v>0</v>
      </c>
      <c r="O56" s="71">
        <v>0.8</v>
      </c>
    </row>
    <row r="57" spans="1:15" x14ac:dyDescent="0.25">
      <c r="A57" s="145"/>
      <c r="B57" s="73" t="s">
        <v>99</v>
      </c>
      <c r="C57" s="75">
        <v>45.4</v>
      </c>
      <c r="D57" s="74">
        <v>40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</row>
    <row r="58" spans="1:15" x14ac:dyDescent="0.25">
      <c r="A58" s="145"/>
      <c r="B58" s="73" t="s">
        <v>175</v>
      </c>
      <c r="C58" s="75">
        <v>172</v>
      </c>
      <c r="D58" s="74">
        <v>172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</row>
    <row r="59" spans="1:15" x14ac:dyDescent="0.25">
      <c r="A59" s="146"/>
      <c r="B59" s="73" t="s">
        <v>126</v>
      </c>
      <c r="C59" s="74">
        <v>24</v>
      </c>
      <c r="D59" s="75">
        <v>24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</row>
    <row r="60" spans="1:15" x14ac:dyDescent="0.25">
      <c r="A60" s="82" t="s">
        <v>34</v>
      </c>
      <c r="B60" s="72" t="s">
        <v>35</v>
      </c>
      <c r="C60" s="147">
        <v>50</v>
      </c>
      <c r="D60" s="148"/>
      <c r="E60" s="77">
        <v>3.8</v>
      </c>
      <c r="F60" s="71">
        <v>0.45</v>
      </c>
      <c r="G60" s="71">
        <v>24.9</v>
      </c>
      <c r="H60" s="71">
        <v>113.22</v>
      </c>
      <c r="I60" s="71">
        <v>0.08</v>
      </c>
      <c r="J60" s="71">
        <v>0</v>
      </c>
      <c r="K60" s="71">
        <v>0</v>
      </c>
      <c r="L60" s="71">
        <v>13.02</v>
      </c>
      <c r="M60" s="71">
        <v>41.5</v>
      </c>
      <c r="N60" s="71">
        <v>17.53</v>
      </c>
      <c r="O60" s="71">
        <v>0.8</v>
      </c>
    </row>
    <row r="61" spans="1:15" x14ac:dyDescent="0.25">
      <c r="A61" s="82" t="s">
        <v>68</v>
      </c>
      <c r="B61" s="72" t="s">
        <v>69</v>
      </c>
      <c r="C61" s="147">
        <v>50</v>
      </c>
      <c r="D61" s="148"/>
      <c r="E61" s="71">
        <v>2.75</v>
      </c>
      <c r="F61" s="71">
        <v>0.5</v>
      </c>
      <c r="G61" s="71">
        <v>17</v>
      </c>
      <c r="H61" s="71">
        <v>85</v>
      </c>
      <c r="I61" s="71">
        <v>0.09</v>
      </c>
      <c r="J61" s="71">
        <v>0</v>
      </c>
      <c r="K61" s="71">
        <v>0</v>
      </c>
      <c r="L61" s="71">
        <v>10.5</v>
      </c>
      <c r="M61" s="71">
        <v>87</v>
      </c>
      <c r="N61" s="71">
        <v>28.5</v>
      </c>
      <c r="O61" s="71">
        <v>1.8</v>
      </c>
    </row>
    <row r="62" spans="1:15" x14ac:dyDescent="0.25">
      <c r="A62" s="76"/>
      <c r="B62" s="72" t="s">
        <v>70</v>
      </c>
      <c r="C62" s="147"/>
      <c r="D62" s="148"/>
      <c r="E62" s="71">
        <f t="shared" ref="E62:O62" si="1">SUM(E27:E61)</f>
        <v>26.25</v>
      </c>
      <c r="F62" s="71">
        <f t="shared" si="1"/>
        <v>20.64</v>
      </c>
      <c r="G62" s="71">
        <f t="shared" si="1"/>
        <v>125.69999999999999</v>
      </c>
      <c r="H62" s="71">
        <f>SUM(H27:H61)</f>
        <v>765.7</v>
      </c>
      <c r="I62" s="71">
        <f t="shared" si="1"/>
        <v>0.90999999999999992</v>
      </c>
      <c r="J62" s="71">
        <f t="shared" si="1"/>
        <v>49.94</v>
      </c>
      <c r="K62" s="71">
        <f t="shared" si="1"/>
        <v>38.019999999999996</v>
      </c>
      <c r="L62" s="71">
        <f t="shared" si="1"/>
        <v>210.58</v>
      </c>
      <c r="M62" s="71">
        <f t="shared" si="1"/>
        <v>430.23999999999995</v>
      </c>
      <c r="N62" s="71">
        <f t="shared" si="1"/>
        <v>171.11</v>
      </c>
      <c r="O62" s="71">
        <f t="shared" si="1"/>
        <v>10.770000000000001</v>
      </c>
    </row>
    <row r="63" spans="1:15" x14ac:dyDescent="0.25">
      <c r="A63" s="76"/>
      <c r="B63" s="80" t="s">
        <v>71</v>
      </c>
      <c r="C63" s="147"/>
      <c r="D63" s="148"/>
      <c r="E63" s="71">
        <f>SUM(E25+E62)</f>
        <v>38.194000000000003</v>
      </c>
      <c r="F63" s="71">
        <f t="shared" ref="F63:O63" si="2">SUM(F25+F62)</f>
        <v>30.74</v>
      </c>
      <c r="G63" s="71">
        <f t="shared" si="2"/>
        <v>222.55500000000001</v>
      </c>
      <c r="H63" s="71">
        <f>SUM(H25+H62)</f>
        <v>1284.1030000000001</v>
      </c>
      <c r="I63" s="71">
        <f t="shared" si="2"/>
        <v>1.2999999999999998</v>
      </c>
      <c r="J63" s="71">
        <f t="shared" si="2"/>
        <v>56.269999999999996</v>
      </c>
      <c r="K63" s="71">
        <f t="shared" si="2"/>
        <v>38.069999999999993</v>
      </c>
      <c r="L63" s="71">
        <f t="shared" si="2"/>
        <v>511.13400000000001</v>
      </c>
      <c r="M63" s="71">
        <f t="shared" si="2"/>
        <v>805.20499999999993</v>
      </c>
      <c r="N63" s="71">
        <f t="shared" si="2"/>
        <v>277.44</v>
      </c>
      <c r="O63" s="71">
        <f t="shared" si="2"/>
        <v>15.102</v>
      </c>
    </row>
    <row r="64" spans="1:15" x14ac:dyDescent="0.25">
      <c r="A64" s="147" t="s">
        <v>72</v>
      </c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48"/>
    </row>
    <row r="65" spans="1:15" x14ac:dyDescent="0.25">
      <c r="A65" s="76"/>
      <c r="B65" s="72" t="s">
        <v>141</v>
      </c>
      <c r="C65" s="147">
        <v>200</v>
      </c>
      <c r="D65" s="148"/>
      <c r="E65" s="71">
        <v>0.8</v>
      </c>
      <c r="F65" s="71">
        <v>0.3</v>
      </c>
      <c r="G65" s="71">
        <v>2.86</v>
      </c>
      <c r="H65" s="71">
        <v>18</v>
      </c>
      <c r="I65" s="71">
        <v>0.01</v>
      </c>
      <c r="J65" s="71">
        <v>0.03</v>
      </c>
      <c r="K65" s="71">
        <v>0.1</v>
      </c>
      <c r="L65" s="71">
        <v>2</v>
      </c>
      <c r="M65" s="71">
        <v>22.4</v>
      </c>
      <c r="N65" s="71">
        <v>17.2</v>
      </c>
      <c r="O65" s="71">
        <v>0.02</v>
      </c>
    </row>
    <row r="66" spans="1:15" x14ac:dyDescent="0.25">
      <c r="A66" s="76"/>
      <c r="B66" s="72" t="s">
        <v>119</v>
      </c>
      <c r="C66" s="147">
        <v>15</v>
      </c>
      <c r="D66" s="148"/>
      <c r="E66" s="71">
        <v>0.58799999999999997</v>
      </c>
      <c r="F66" s="71">
        <v>4.59</v>
      </c>
      <c r="G66" s="71">
        <v>9.3780000000000001</v>
      </c>
      <c r="H66" s="71">
        <v>81.150000000000006</v>
      </c>
      <c r="I66" s="71"/>
      <c r="J66" s="71"/>
      <c r="K66" s="71"/>
      <c r="L66" s="71"/>
      <c r="M66" s="71"/>
      <c r="N66" s="71"/>
      <c r="O66" s="71"/>
    </row>
    <row r="67" spans="1:15" x14ac:dyDescent="0.25">
      <c r="A67" s="76"/>
      <c r="B67" s="72" t="s">
        <v>227</v>
      </c>
      <c r="C67" s="157"/>
      <c r="D67" s="158"/>
      <c r="E67" s="71">
        <f>SUM(E65:E66)</f>
        <v>1.3879999999999999</v>
      </c>
      <c r="F67" s="71">
        <f t="shared" ref="F67:O67" si="3">SUM(F65:F66)</f>
        <v>4.8899999999999997</v>
      </c>
      <c r="G67" s="71">
        <f t="shared" si="3"/>
        <v>12.238</v>
      </c>
      <c r="H67" s="71">
        <f t="shared" si="3"/>
        <v>99.15</v>
      </c>
      <c r="I67" s="71">
        <f t="shared" si="3"/>
        <v>0.01</v>
      </c>
      <c r="J67" s="71">
        <f t="shared" si="3"/>
        <v>0.03</v>
      </c>
      <c r="K67" s="71">
        <f t="shared" si="3"/>
        <v>0.1</v>
      </c>
      <c r="L67" s="71">
        <f t="shared" si="3"/>
        <v>2</v>
      </c>
      <c r="M67" s="71">
        <f t="shared" si="3"/>
        <v>22.4</v>
      </c>
      <c r="N67" s="71">
        <f t="shared" si="3"/>
        <v>17.2</v>
      </c>
      <c r="O67" s="71">
        <f t="shared" si="3"/>
        <v>0.02</v>
      </c>
    </row>
    <row r="68" spans="1:15" x14ac:dyDescent="0.25">
      <c r="A68" s="76"/>
      <c r="B68" s="72" t="s">
        <v>76</v>
      </c>
      <c r="C68" s="159"/>
      <c r="D68" s="160"/>
      <c r="E68" s="71">
        <f t="shared" ref="E68:O68" si="4">SUM(E25,E62,E67)</f>
        <v>39.582000000000001</v>
      </c>
      <c r="F68" s="71">
        <f t="shared" si="4"/>
        <v>35.629999999999995</v>
      </c>
      <c r="G68" s="71">
        <f t="shared" si="4"/>
        <v>234.79300000000001</v>
      </c>
      <c r="H68" s="71">
        <f>SUM(H25,H62,H67)</f>
        <v>1383.2530000000002</v>
      </c>
      <c r="I68" s="71">
        <f t="shared" si="4"/>
        <v>1.3099999999999998</v>
      </c>
      <c r="J68" s="71">
        <f t="shared" si="4"/>
        <v>56.3</v>
      </c>
      <c r="K68" s="71">
        <f t="shared" si="4"/>
        <v>38.169999999999995</v>
      </c>
      <c r="L68" s="71">
        <f t="shared" si="4"/>
        <v>513.13400000000001</v>
      </c>
      <c r="M68" s="71">
        <f t="shared" si="4"/>
        <v>827.6049999999999</v>
      </c>
      <c r="N68" s="71">
        <f t="shared" si="4"/>
        <v>294.64</v>
      </c>
      <c r="O68" s="71">
        <f t="shared" si="4"/>
        <v>15.122</v>
      </c>
    </row>
  </sheetData>
  <mergeCells count="37">
    <mergeCell ref="C67:D68"/>
    <mergeCell ref="A51:A55"/>
    <mergeCell ref="C51:D51"/>
    <mergeCell ref="A56:A59"/>
    <mergeCell ref="C56:D56"/>
    <mergeCell ref="C60:D60"/>
    <mergeCell ref="C61:D61"/>
    <mergeCell ref="C62:D62"/>
    <mergeCell ref="C63:D63"/>
    <mergeCell ref="A64:O64"/>
    <mergeCell ref="C65:D65"/>
    <mergeCell ref="C66:D66"/>
    <mergeCell ref="A45:A50"/>
    <mergeCell ref="C45:D45"/>
    <mergeCell ref="A16:A19"/>
    <mergeCell ref="C16:D16"/>
    <mergeCell ref="C20:D20"/>
    <mergeCell ref="A21:A24"/>
    <mergeCell ref="C21:D21"/>
    <mergeCell ref="C25:D25"/>
    <mergeCell ref="A26:O26"/>
    <mergeCell ref="A27:A36"/>
    <mergeCell ref="C27:D27"/>
    <mergeCell ref="A37:A44"/>
    <mergeCell ref="C37:D37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activeCell="D56" sqref="D56"/>
    </sheetView>
  </sheetViews>
  <sheetFormatPr defaultRowHeight="15" x14ac:dyDescent="0.25"/>
  <cols>
    <col min="1" max="1" width="17.85546875" customWidth="1"/>
    <col min="2" max="2" width="27.85546875" customWidth="1"/>
    <col min="3" max="3" width="10.5703125" customWidth="1"/>
    <col min="4" max="4" width="11" customWidth="1"/>
    <col min="7" max="7" width="12.28515625" customWidth="1"/>
    <col min="8" max="8" width="12.85546875" customWidth="1"/>
  </cols>
  <sheetData>
    <row r="1" spans="1:15" ht="15.75" x14ac:dyDescent="0.25">
      <c r="A1" s="83" t="s">
        <v>195</v>
      </c>
      <c r="B1" s="84"/>
    </row>
    <row r="2" spans="1:15" ht="15.75" x14ac:dyDescent="0.25">
      <c r="A2" s="84" t="s">
        <v>2</v>
      </c>
      <c r="B2" s="84"/>
    </row>
    <row r="3" spans="1:15" ht="15.75" x14ac:dyDescent="0.25">
      <c r="A3" s="84" t="s">
        <v>3</v>
      </c>
      <c r="B3" s="84"/>
      <c r="C3" s="68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x14ac:dyDescent="0.25">
      <c r="A4" s="151"/>
      <c r="B4" s="148" t="s">
        <v>5</v>
      </c>
      <c r="C4" s="147" t="s">
        <v>196</v>
      </c>
      <c r="D4" s="148"/>
      <c r="E4" s="149" t="s">
        <v>7</v>
      </c>
      <c r="F4" s="149"/>
      <c r="G4" s="149"/>
      <c r="H4" s="153" t="s">
        <v>8</v>
      </c>
      <c r="I4" s="149" t="s">
        <v>9</v>
      </c>
      <c r="J4" s="149"/>
      <c r="K4" s="149"/>
      <c r="L4" s="149" t="s">
        <v>10</v>
      </c>
      <c r="M4" s="149"/>
      <c r="N4" s="149"/>
      <c r="O4" s="149"/>
    </row>
    <row r="5" spans="1:15" x14ac:dyDescent="0.25">
      <c r="A5" s="152"/>
      <c r="B5" s="148"/>
      <c r="C5" s="69" t="s">
        <v>11</v>
      </c>
      <c r="D5" s="70" t="s">
        <v>197</v>
      </c>
      <c r="E5" s="80" t="s">
        <v>13</v>
      </c>
      <c r="F5" s="80" t="s">
        <v>14</v>
      </c>
      <c r="G5" s="80" t="s">
        <v>15</v>
      </c>
      <c r="H5" s="154"/>
      <c r="I5" s="71" t="s">
        <v>16</v>
      </c>
      <c r="J5" s="71" t="s">
        <v>17</v>
      </c>
      <c r="K5" s="71" t="s">
        <v>18</v>
      </c>
      <c r="L5" s="71" t="s">
        <v>19</v>
      </c>
      <c r="M5" s="71" t="s">
        <v>20</v>
      </c>
      <c r="N5" s="71" t="s">
        <v>21</v>
      </c>
      <c r="O5" s="71" t="s">
        <v>22</v>
      </c>
    </row>
    <row r="6" spans="1:15" x14ac:dyDescent="0.25">
      <c r="A6" s="147" t="s">
        <v>23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5" ht="28.5" customHeight="1" x14ac:dyDescent="0.25">
      <c r="A7" s="144" t="s">
        <v>198</v>
      </c>
      <c r="B7" s="90" t="s">
        <v>199</v>
      </c>
      <c r="C7" s="147">
        <v>200</v>
      </c>
      <c r="D7" s="148"/>
      <c r="E7" s="71">
        <v>6.2089999999999996</v>
      </c>
      <c r="F7" s="71">
        <v>10.156000000000001</v>
      </c>
      <c r="G7" s="71">
        <v>31.45</v>
      </c>
      <c r="H7" s="71">
        <v>231.61199999999999</v>
      </c>
      <c r="I7" s="71">
        <v>0.17100000000000001</v>
      </c>
      <c r="J7" s="71">
        <v>0.25</v>
      </c>
      <c r="K7" s="71">
        <v>7.1999999999999995E-2</v>
      </c>
      <c r="L7" s="71">
        <v>172.68899999999999</v>
      </c>
      <c r="M7" s="71">
        <v>297.03100000000001</v>
      </c>
      <c r="N7" s="71">
        <v>4.694</v>
      </c>
      <c r="O7" s="71">
        <v>0.17599999999999999</v>
      </c>
    </row>
    <row r="8" spans="1:15" x14ac:dyDescent="0.25">
      <c r="A8" s="145"/>
      <c r="B8" s="79" t="s">
        <v>200</v>
      </c>
      <c r="C8" s="74">
        <v>30.8</v>
      </c>
      <c r="D8" s="75">
        <v>30.8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x14ac:dyDescent="0.25">
      <c r="A9" s="145"/>
      <c r="B9" s="79" t="s">
        <v>28</v>
      </c>
      <c r="C9" s="74">
        <v>176</v>
      </c>
      <c r="D9" s="75">
        <v>176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x14ac:dyDescent="0.25">
      <c r="A10" s="145"/>
      <c r="B10" s="79" t="s">
        <v>27</v>
      </c>
      <c r="C10" s="74">
        <v>4</v>
      </c>
      <c r="D10" s="75">
        <v>4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x14ac:dyDescent="0.25">
      <c r="A11" s="146"/>
      <c r="B11" s="79" t="s">
        <v>29</v>
      </c>
      <c r="C11" s="74">
        <v>5</v>
      </c>
      <c r="D11" s="75">
        <v>5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ht="15.75" x14ac:dyDescent="0.25">
      <c r="A12" s="144" t="s">
        <v>38</v>
      </c>
      <c r="B12" s="87" t="s">
        <v>39</v>
      </c>
      <c r="C12" s="147">
        <v>40</v>
      </c>
      <c r="D12" s="148"/>
      <c r="E12" s="71">
        <v>6.1</v>
      </c>
      <c r="F12" s="71">
        <v>5.52</v>
      </c>
      <c r="G12" s="71">
        <v>0.34</v>
      </c>
      <c r="H12" s="71">
        <v>75.36</v>
      </c>
      <c r="I12" s="71">
        <v>0.03</v>
      </c>
      <c r="J12" s="71">
        <v>0</v>
      </c>
      <c r="K12" s="71">
        <v>120</v>
      </c>
      <c r="L12" s="71">
        <v>41</v>
      </c>
      <c r="M12" s="71">
        <v>95.2</v>
      </c>
      <c r="N12" s="71">
        <v>6.64</v>
      </c>
      <c r="O12" s="71">
        <v>1.32</v>
      </c>
    </row>
    <row r="13" spans="1:15" x14ac:dyDescent="0.25">
      <c r="A13" s="146"/>
      <c r="B13" s="73" t="s">
        <v>201</v>
      </c>
      <c r="C13" s="74">
        <v>40</v>
      </c>
      <c r="D13" s="75">
        <v>40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5" x14ac:dyDescent="0.25">
      <c r="A14" s="144" t="s">
        <v>31</v>
      </c>
      <c r="B14" s="78" t="s">
        <v>202</v>
      </c>
      <c r="C14" s="147">
        <v>200</v>
      </c>
      <c r="D14" s="148"/>
      <c r="E14" s="89">
        <v>3.52</v>
      </c>
      <c r="F14" s="89">
        <v>3.72</v>
      </c>
      <c r="G14" s="71">
        <v>25.49</v>
      </c>
      <c r="H14" s="71">
        <v>145.19999999999999</v>
      </c>
      <c r="I14" s="71">
        <v>0.01</v>
      </c>
      <c r="J14" s="71">
        <v>1.3</v>
      </c>
      <c r="K14" s="71">
        <v>0.01</v>
      </c>
      <c r="L14" s="71">
        <v>122</v>
      </c>
      <c r="M14" s="71">
        <v>90</v>
      </c>
      <c r="N14" s="71">
        <v>14</v>
      </c>
      <c r="O14" s="71">
        <v>0.56000000000000005</v>
      </c>
    </row>
    <row r="15" spans="1:15" x14ac:dyDescent="0.25">
      <c r="A15" s="145"/>
      <c r="B15" s="73" t="s">
        <v>33</v>
      </c>
      <c r="C15" s="74">
        <v>6</v>
      </c>
      <c r="D15" s="75">
        <v>6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x14ac:dyDescent="0.25">
      <c r="A16" s="145"/>
      <c r="B16" s="73" t="s">
        <v>28</v>
      </c>
      <c r="C16" s="74">
        <v>200</v>
      </c>
      <c r="D16" s="75">
        <v>200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5" x14ac:dyDescent="0.25">
      <c r="A17" s="146"/>
      <c r="B17" s="73" t="s">
        <v>27</v>
      </c>
      <c r="C17" s="74">
        <v>10</v>
      </c>
      <c r="D17" s="75">
        <v>10</v>
      </c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</row>
    <row r="18" spans="1:15" x14ac:dyDescent="0.25">
      <c r="A18" s="82" t="s">
        <v>34</v>
      </c>
      <c r="B18" s="72" t="s">
        <v>35</v>
      </c>
      <c r="C18" s="147">
        <v>50</v>
      </c>
      <c r="D18" s="148"/>
      <c r="E18" s="71">
        <v>3.8</v>
      </c>
      <c r="F18" s="71">
        <v>0.45</v>
      </c>
      <c r="G18" s="71">
        <v>24.9</v>
      </c>
      <c r="H18" s="71">
        <v>113.22</v>
      </c>
      <c r="I18" s="71">
        <v>0.08</v>
      </c>
      <c r="J18" s="71">
        <v>0</v>
      </c>
      <c r="K18" s="71">
        <v>0</v>
      </c>
      <c r="L18" s="71">
        <v>13.02</v>
      </c>
      <c r="M18" s="71">
        <v>41.5</v>
      </c>
      <c r="N18" s="71">
        <v>17.53</v>
      </c>
      <c r="O18" s="71">
        <v>0.8</v>
      </c>
    </row>
    <row r="19" spans="1:15" x14ac:dyDescent="0.25">
      <c r="A19" s="144" t="s">
        <v>127</v>
      </c>
      <c r="B19" s="72" t="s">
        <v>128</v>
      </c>
      <c r="C19" s="147">
        <v>100</v>
      </c>
      <c r="D19" s="148"/>
      <c r="E19" s="71">
        <v>1.08</v>
      </c>
      <c r="F19" s="71">
        <v>0.18</v>
      </c>
      <c r="G19" s="71">
        <v>8.6199999999999992</v>
      </c>
      <c r="H19" s="71">
        <v>40.4</v>
      </c>
      <c r="I19" s="71">
        <v>0.05</v>
      </c>
      <c r="J19" s="71">
        <v>6.25</v>
      </c>
      <c r="K19" s="71">
        <v>0</v>
      </c>
      <c r="L19" s="71">
        <v>24.28</v>
      </c>
      <c r="M19" s="71">
        <v>44</v>
      </c>
      <c r="N19" s="71">
        <v>30.75</v>
      </c>
      <c r="O19" s="71">
        <v>1.08</v>
      </c>
    </row>
    <row r="20" spans="1:15" x14ac:dyDescent="0.25">
      <c r="A20" s="145"/>
      <c r="B20" s="73" t="s">
        <v>51</v>
      </c>
      <c r="C20" s="74">
        <v>93.8</v>
      </c>
      <c r="D20" s="75">
        <v>75</v>
      </c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</row>
    <row r="21" spans="1:15" x14ac:dyDescent="0.25">
      <c r="A21" s="145"/>
      <c r="B21" s="73" t="s">
        <v>156</v>
      </c>
      <c r="C21" s="74">
        <v>28.4</v>
      </c>
      <c r="D21" s="75">
        <v>25</v>
      </c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5" x14ac:dyDescent="0.25">
      <c r="A22" s="146"/>
      <c r="B22" s="73" t="s">
        <v>27</v>
      </c>
      <c r="C22" s="74">
        <v>1</v>
      </c>
      <c r="D22" s="75">
        <v>1</v>
      </c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</row>
    <row r="23" spans="1:15" x14ac:dyDescent="0.25">
      <c r="A23" s="76"/>
      <c r="B23" s="72" t="s">
        <v>40</v>
      </c>
      <c r="C23" s="147"/>
      <c r="D23" s="148"/>
      <c r="E23" s="102">
        <f>SUM(E7:E22)</f>
        <v>20.708999999999996</v>
      </c>
      <c r="F23" s="102">
        <f t="shared" ref="F23:O23" si="0">SUM(F7:F22)</f>
        <v>20.026</v>
      </c>
      <c r="G23" s="102">
        <f t="shared" si="0"/>
        <v>90.800000000000011</v>
      </c>
      <c r="H23" s="102">
        <f t="shared" si="0"/>
        <v>605.79199999999992</v>
      </c>
      <c r="I23" s="102">
        <f t="shared" si="0"/>
        <v>0.34100000000000003</v>
      </c>
      <c r="J23" s="102">
        <f t="shared" si="0"/>
        <v>7.8</v>
      </c>
      <c r="K23" s="102">
        <f t="shared" si="0"/>
        <v>120.08200000000001</v>
      </c>
      <c r="L23" s="102">
        <f t="shared" si="0"/>
        <v>372.98899999999992</v>
      </c>
      <c r="M23" s="102">
        <f t="shared" si="0"/>
        <v>567.73099999999999</v>
      </c>
      <c r="N23" s="102">
        <f t="shared" si="0"/>
        <v>73.614000000000004</v>
      </c>
      <c r="O23" s="102">
        <f t="shared" si="0"/>
        <v>3.9359999999999999</v>
      </c>
    </row>
    <row r="24" spans="1:15" x14ac:dyDescent="0.25">
      <c r="A24" s="147" t="s">
        <v>41</v>
      </c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48"/>
    </row>
    <row r="25" spans="1:15" x14ac:dyDescent="0.25">
      <c r="A25" s="144" t="s">
        <v>42</v>
      </c>
      <c r="B25" s="72" t="s">
        <v>43</v>
      </c>
      <c r="C25" s="147">
        <v>100</v>
      </c>
      <c r="D25" s="148"/>
      <c r="E25" s="71">
        <v>1.43</v>
      </c>
      <c r="F25" s="71">
        <v>6.09</v>
      </c>
      <c r="G25" s="71">
        <v>8.36</v>
      </c>
      <c r="H25" s="71">
        <v>93.9</v>
      </c>
      <c r="I25" s="71">
        <v>0.02</v>
      </c>
      <c r="J25" s="71">
        <v>9.5</v>
      </c>
      <c r="K25" s="71">
        <v>0</v>
      </c>
      <c r="L25" s="71">
        <v>35.15</v>
      </c>
      <c r="M25" s="71">
        <v>40.97</v>
      </c>
      <c r="N25" s="71">
        <v>20.9</v>
      </c>
      <c r="O25" s="71">
        <v>1.33</v>
      </c>
    </row>
    <row r="26" spans="1:15" x14ac:dyDescent="0.25">
      <c r="A26" s="145"/>
      <c r="B26" s="73" t="s">
        <v>203</v>
      </c>
      <c r="C26" s="75" t="s">
        <v>204</v>
      </c>
      <c r="D26" s="74">
        <v>95</v>
      </c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</row>
    <row r="27" spans="1:15" x14ac:dyDescent="0.25">
      <c r="A27" s="146"/>
      <c r="B27" s="73" t="s">
        <v>106</v>
      </c>
      <c r="C27" s="74">
        <v>6</v>
      </c>
      <c r="D27" s="75">
        <v>6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25">
      <c r="A28" s="144" t="s">
        <v>205</v>
      </c>
      <c r="B28" s="78" t="s">
        <v>206</v>
      </c>
      <c r="C28" s="147">
        <v>250</v>
      </c>
      <c r="D28" s="148"/>
      <c r="E28" s="71">
        <v>8.25</v>
      </c>
      <c r="F28" s="71">
        <v>3</v>
      </c>
      <c r="G28" s="71">
        <v>12.4</v>
      </c>
      <c r="H28" s="71">
        <v>84.8</v>
      </c>
      <c r="I28" s="71">
        <v>0.12</v>
      </c>
      <c r="J28" s="71">
        <v>8.1199999999999992</v>
      </c>
      <c r="K28" s="71">
        <v>28.12</v>
      </c>
      <c r="L28" s="71">
        <v>44.25</v>
      </c>
      <c r="M28" s="71">
        <v>121.4</v>
      </c>
      <c r="N28" s="71">
        <v>30</v>
      </c>
      <c r="O28" s="71">
        <v>1.1200000000000001</v>
      </c>
    </row>
    <row r="29" spans="1:15" x14ac:dyDescent="0.25">
      <c r="A29" s="145"/>
      <c r="B29" s="79" t="s">
        <v>207</v>
      </c>
      <c r="C29" s="74">
        <v>40</v>
      </c>
      <c r="D29" s="75">
        <v>40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25">
      <c r="A30" s="145"/>
      <c r="B30" s="79" t="s">
        <v>49</v>
      </c>
      <c r="C30" s="74">
        <v>74.400000000000006</v>
      </c>
      <c r="D30" s="75">
        <v>74.400000000000006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5" x14ac:dyDescent="0.25">
      <c r="A31" s="145"/>
      <c r="B31" s="79" t="s">
        <v>53</v>
      </c>
      <c r="C31" s="74">
        <v>9.4</v>
      </c>
      <c r="D31" s="75">
        <v>9.4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5" x14ac:dyDescent="0.25">
      <c r="A32" s="145"/>
      <c r="B32" s="79" t="s">
        <v>29</v>
      </c>
      <c r="C32" s="74">
        <v>3.1</v>
      </c>
      <c r="D32" s="75">
        <v>3.1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x14ac:dyDescent="0.25">
      <c r="A33" s="145"/>
      <c r="B33" s="79" t="s">
        <v>208</v>
      </c>
      <c r="C33" s="74">
        <v>3.5</v>
      </c>
      <c r="D33" s="75">
        <v>3.5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x14ac:dyDescent="0.25">
      <c r="A34" s="146"/>
      <c r="B34" s="79" t="s">
        <v>30</v>
      </c>
      <c r="C34" s="74">
        <v>0.2</v>
      </c>
      <c r="D34" s="75">
        <v>0.2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25">
      <c r="A35" s="144" t="s">
        <v>209</v>
      </c>
      <c r="B35" s="78" t="s">
        <v>210</v>
      </c>
      <c r="C35" s="147">
        <v>100</v>
      </c>
      <c r="D35" s="148"/>
      <c r="E35" s="71">
        <v>23.8</v>
      </c>
      <c r="F35" s="71">
        <v>19.52</v>
      </c>
      <c r="G35" s="71">
        <v>5.74</v>
      </c>
      <c r="H35" s="71">
        <v>203</v>
      </c>
      <c r="I35" s="71">
        <v>0.21</v>
      </c>
      <c r="J35" s="71">
        <v>1.54</v>
      </c>
      <c r="K35" s="71">
        <v>0</v>
      </c>
      <c r="L35" s="71">
        <v>29.4</v>
      </c>
      <c r="M35" s="71">
        <v>234.98</v>
      </c>
      <c r="N35" s="71">
        <v>31.39</v>
      </c>
      <c r="O35" s="71">
        <v>2.8</v>
      </c>
    </row>
    <row r="36" spans="1:15" x14ac:dyDescent="0.25">
      <c r="A36" s="145"/>
      <c r="B36" s="79" t="s">
        <v>107</v>
      </c>
      <c r="C36" s="74">
        <v>158</v>
      </c>
      <c r="D36" s="75">
        <v>116.5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x14ac:dyDescent="0.25">
      <c r="A37" s="145"/>
      <c r="B37" s="79" t="s">
        <v>51</v>
      </c>
      <c r="C37" s="74">
        <v>15</v>
      </c>
      <c r="D37" s="75">
        <v>15</v>
      </c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</row>
    <row r="38" spans="1:15" x14ac:dyDescent="0.25">
      <c r="A38" s="145"/>
      <c r="B38" s="79" t="s">
        <v>53</v>
      </c>
      <c r="C38" s="74">
        <v>18</v>
      </c>
      <c r="D38" s="75">
        <v>15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5" x14ac:dyDescent="0.25">
      <c r="A39" s="145"/>
      <c r="B39" s="79" t="s">
        <v>106</v>
      </c>
      <c r="C39" s="74">
        <v>5</v>
      </c>
      <c r="D39" s="75">
        <v>5</v>
      </c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</row>
    <row r="40" spans="1:15" x14ac:dyDescent="0.25">
      <c r="A40" s="145"/>
      <c r="B40" s="79" t="s">
        <v>192</v>
      </c>
      <c r="C40" s="74">
        <v>4</v>
      </c>
      <c r="D40" s="75">
        <v>4</v>
      </c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</row>
    <row r="41" spans="1:15" x14ac:dyDescent="0.25">
      <c r="A41" s="145"/>
      <c r="B41" s="79" t="s">
        <v>30</v>
      </c>
      <c r="C41" s="74">
        <v>0.3</v>
      </c>
      <c r="D41" s="75">
        <v>0.3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x14ac:dyDescent="0.25">
      <c r="A42" s="146"/>
      <c r="B42" s="79" t="s">
        <v>162</v>
      </c>
      <c r="C42" s="74">
        <v>12</v>
      </c>
      <c r="D42" s="75">
        <v>12</v>
      </c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5" x14ac:dyDescent="0.25">
      <c r="A43" s="144" t="s">
        <v>211</v>
      </c>
      <c r="B43" s="72" t="s">
        <v>212</v>
      </c>
      <c r="C43" s="147">
        <v>200</v>
      </c>
      <c r="D43" s="148"/>
      <c r="E43" s="71">
        <v>9.94</v>
      </c>
      <c r="F43" s="71">
        <v>7.48</v>
      </c>
      <c r="G43" s="71">
        <v>47.78</v>
      </c>
      <c r="H43" s="71">
        <v>307.26</v>
      </c>
      <c r="I43" s="71">
        <v>0.24</v>
      </c>
      <c r="J43" s="71">
        <v>0</v>
      </c>
      <c r="K43" s="71">
        <v>0.02</v>
      </c>
      <c r="L43" s="71">
        <v>17.3</v>
      </c>
      <c r="M43" s="71">
        <v>278</v>
      </c>
      <c r="N43" s="71">
        <v>90</v>
      </c>
      <c r="O43" s="71">
        <v>5.26</v>
      </c>
    </row>
    <row r="44" spans="1:15" x14ac:dyDescent="0.25">
      <c r="A44" s="145"/>
      <c r="B44" s="73" t="s">
        <v>125</v>
      </c>
      <c r="C44" s="74">
        <v>80.8</v>
      </c>
      <c r="D44" s="75">
        <v>80.8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spans="1:15" x14ac:dyDescent="0.25">
      <c r="A45" s="145"/>
      <c r="B45" s="73" t="s">
        <v>30</v>
      </c>
      <c r="C45" s="74">
        <v>0.3</v>
      </c>
      <c r="D45" s="75">
        <v>0.3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pans="1:15" x14ac:dyDescent="0.25">
      <c r="A46" s="146"/>
      <c r="B46" s="73" t="s">
        <v>29</v>
      </c>
      <c r="C46" s="74">
        <v>7</v>
      </c>
      <c r="D46" s="75">
        <v>7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5" x14ac:dyDescent="0.25">
      <c r="A47" s="144" t="s">
        <v>166</v>
      </c>
      <c r="B47" s="72" t="s">
        <v>167</v>
      </c>
      <c r="C47" s="147">
        <v>200</v>
      </c>
      <c r="D47" s="148"/>
      <c r="E47" s="71">
        <v>1</v>
      </c>
      <c r="F47" s="71">
        <v>0.01</v>
      </c>
      <c r="G47" s="71">
        <v>29.7</v>
      </c>
      <c r="H47" s="71">
        <v>128</v>
      </c>
      <c r="I47" s="71">
        <v>0.6</v>
      </c>
      <c r="J47" s="71">
        <v>0.06</v>
      </c>
      <c r="K47" s="71">
        <v>46</v>
      </c>
      <c r="L47" s="71">
        <v>0</v>
      </c>
      <c r="M47" s="71">
        <v>23</v>
      </c>
      <c r="N47" s="71">
        <v>23</v>
      </c>
      <c r="O47" s="71">
        <v>0.5</v>
      </c>
    </row>
    <row r="48" spans="1:15" x14ac:dyDescent="0.25">
      <c r="A48" s="146"/>
      <c r="B48" s="73" t="s">
        <v>168</v>
      </c>
      <c r="C48" s="74">
        <v>200</v>
      </c>
      <c r="D48" s="75">
        <v>200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pans="1:15" x14ac:dyDescent="0.25">
      <c r="A49" s="82" t="s">
        <v>34</v>
      </c>
      <c r="B49" s="72" t="s">
        <v>35</v>
      </c>
      <c r="C49" s="147">
        <v>50</v>
      </c>
      <c r="D49" s="148"/>
      <c r="E49" s="77">
        <v>3.8</v>
      </c>
      <c r="F49" s="71">
        <v>0.45</v>
      </c>
      <c r="G49" s="71">
        <v>24.9</v>
      </c>
      <c r="H49" s="71">
        <v>113.22</v>
      </c>
      <c r="I49" s="71">
        <v>0.08</v>
      </c>
      <c r="J49" s="71">
        <v>0</v>
      </c>
      <c r="K49" s="71">
        <v>0</v>
      </c>
      <c r="L49" s="71">
        <v>13.02</v>
      </c>
      <c r="M49" s="71">
        <v>41.5</v>
      </c>
      <c r="N49" s="71">
        <v>17.53</v>
      </c>
      <c r="O49" s="71">
        <v>0.8</v>
      </c>
    </row>
    <row r="50" spans="1:15" x14ac:dyDescent="0.25">
      <c r="A50" s="82" t="s">
        <v>68</v>
      </c>
      <c r="B50" s="72" t="s">
        <v>69</v>
      </c>
      <c r="C50" s="147">
        <v>50</v>
      </c>
      <c r="D50" s="148"/>
      <c r="E50" s="71">
        <v>2.75</v>
      </c>
      <c r="F50" s="71">
        <v>0.5</v>
      </c>
      <c r="G50" s="71">
        <v>17</v>
      </c>
      <c r="H50" s="71">
        <v>85</v>
      </c>
      <c r="I50" s="71">
        <v>0.09</v>
      </c>
      <c r="J50" s="71">
        <v>0</v>
      </c>
      <c r="K50" s="71">
        <v>0</v>
      </c>
      <c r="L50" s="71">
        <v>10.5</v>
      </c>
      <c r="M50" s="71">
        <v>87</v>
      </c>
      <c r="N50" s="71">
        <v>28.5</v>
      </c>
      <c r="O50" s="71">
        <v>1.8</v>
      </c>
    </row>
    <row r="51" spans="1:15" x14ac:dyDescent="0.25">
      <c r="A51" s="76"/>
      <c r="B51" s="72" t="s">
        <v>70</v>
      </c>
      <c r="C51" s="147"/>
      <c r="D51" s="148"/>
      <c r="E51" s="71">
        <f t="shared" ref="E51:O51" si="1">SUM(E25:E50)</f>
        <v>50.97</v>
      </c>
      <c r="F51" s="71">
        <f t="shared" si="1"/>
        <v>37.050000000000004</v>
      </c>
      <c r="G51" s="71">
        <f t="shared" si="1"/>
        <v>145.88</v>
      </c>
      <c r="H51" s="71">
        <f t="shared" si="1"/>
        <v>1015.1800000000001</v>
      </c>
      <c r="I51" s="71">
        <f t="shared" si="1"/>
        <v>1.36</v>
      </c>
      <c r="J51" s="71">
        <f t="shared" si="1"/>
        <v>19.219999999999995</v>
      </c>
      <c r="K51" s="71">
        <f t="shared" si="1"/>
        <v>74.14</v>
      </c>
      <c r="L51" s="71">
        <f t="shared" si="1"/>
        <v>149.62</v>
      </c>
      <c r="M51" s="71">
        <f t="shared" si="1"/>
        <v>826.85</v>
      </c>
      <c r="N51" s="71">
        <f t="shared" si="1"/>
        <v>241.32</v>
      </c>
      <c r="O51" s="71">
        <f t="shared" si="1"/>
        <v>13.610000000000001</v>
      </c>
    </row>
    <row r="52" spans="1:15" x14ac:dyDescent="0.25">
      <c r="A52" s="76"/>
      <c r="B52" s="80" t="s">
        <v>71</v>
      </c>
      <c r="C52" s="147"/>
      <c r="D52" s="148"/>
      <c r="E52" s="71">
        <f>SUM(E23+E51)</f>
        <v>71.679000000000002</v>
      </c>
      <c r="F52" s="71">
        <f t="shared" ref="F52:O52" si="2">SUM(F23+F51)</f>
        <v>57.076000000000008</v>
      </c>
      <c r="G52" s="71">
        <f t="shared" si="2"/>
        <v>236.68</v>
      </c>
      <c r="H52" s="71">
        <f t="shared" si="2"/>
        <v>1620.972</v>
      </c>
      <c r="I52" s="71">
        <f t="shared" si="2"/>
        <v>1.7010000000000001</v>
      </c>
      <c r="J52" s="71">
        <f t="shared" si="2"/>
        <v>27.019999999999996</v>
      </c>
      <c r="K52" s="71">
        <f t="shared" si="2"/>
        <v>194.22200000000001</v>
      </c>
      <c r="L52" s="71">
        <f t="shared" si="2"/>
        <v>522.60899999999992</v>
      </c>
      <c r="M52" s="71">
        <f t="shared" si="2"/>
        <v>1394.5810000000001</v>
      </c>
      <c r="N52" s="71">
        <f t="shared" si="2"/>
        <v>314.93399999999997</v>
      </c>
      <c r="O52" s="71">
        <f t="shared" si="2"/>
        <v>17.545999999999999</v>
      </c>
    </row>
    <row r="53" spans="1:15" x14ac:dyDescent="0.25">
      <c r="A53" s="76"/>
      <c r="B53" s="150" t="s">
        <v>72</v>
      </c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48"/>
    </row>
    <row r="54" spans="1:15" x14ac:dyDescent="0.25">
      <c r="A54" s="144" t="s">
        <v>87</v>
      </c>
      <c r="B54" s="72" t="s">
        <v>88</v>
      </c>
      <c r="C54" s="147">
        <v>200</v>
      </c>
      <c r="D54" s="148"/>
      <c r="E54" s="71">
        <v>0.434</v>
      </c>
      <c r="F54" s="71">
        <v>0</v>
      </c>
      <c r="G54" s="71">
        <v>12.725</v>
      </c>
      <c r="H54" s="71">
        <v>46.033000000000001</v>
      </c>
      <c r="I54" s="71">
        <v>0.02</v>
      </c>
      <c r="J54" s="71">
        <v>0.08</v>
      </c>
      <c r="K54" s="71">
        <v>0</v>
      </c>
      <c r="L54" s="71">
        <v>3.0939999999999999</v>
      </c>
      <c r="M54" s="71">
        <v>2.7949999999999999</v>
      </c>
      <c r="N54" s="71">
        <v>0.55000000000000004</v>
      </c>
      <c r="O54" s="71">
        <v>2E-3</v>
      </c>
    </row>
    <row r="55" spans="1:15" x14ac:dyDescent="0.25">
      <c r="A55" s="145"/>
      <c r="B55" s="73" t="s">
        <v>89</v>
      </c>
      <c r="C55" s="74">
        <v>1</v>
      </c>
      <c r="D55" s="75">
        <v>1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</row>
    <row r="56" spans="1:15" x14ac:dyDescent="0.25">
      <c r="A56" s="145"/>
      <c r="B56" s="73" t="s">
        <v>27</v>
      </c>
      <c r="C56" s="74">
        <v>15</v>
      </c>
      <c r="D56" s="75">
        <v>15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</row>
    <row r="57" spans="1:15" x14ac:dyDescent="0.25">
      <c r="A57" s="146"/>
      <c r="B57" s="73" t="s">
        <v>90</v>
      </c>
      <c r="C57" s="74">
        <v>7</v>
      </c>
      <c r="D57" s="75">
        <v>7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</row>
    <row r="58" spans="1:15" x14ac:dyDescent="0.25">
      <c r="A58" s="76"/>
      <c r="B58" s="72" t="s">
        <v>119</v>
      </c>
      <c r="C58" s="147">
        <v>15</v>
      </c>
      <c r="D58" s="148"/>
      <c r="E58" s="71">
        <v>0.58799999999999997</v>
      </c>
      <c r="F58" s="71">
        <v>4.59</v>
      </c>
      <c r="G58" s="71">
        <v>9.3780000000000001</v>
      </c>
      <c r="H58" s="71">
        <v>81.150000000000006</v>
      </c>
      <c r="I58" s="71"/>
      <c r="J58" s="71"/>
      <c r="K58" s="71"/>
      <c r="L58" s="71"/>
      <c r="M58" s="71"/>
      <c r="N58" s="71"/>
      <c r="O58" s="71"/>
    </row>
    <row r="59" spans="1:15" x14ac:dyDescent="0.25">
      <c r="A59" s="76"/>
      <c r="B59" s="72" t="s">
        <v>75</v>
      </c>
      <c r="C59" s="157"/>
      <c r="D59" s="158"/>
      <c r="E59" s="71">
        <f>SUM(E54:E58)</f>
        <v>1.022</v>
      </c>
      <c r="F59" s="71">
        <f t="shared" ref="F59:O59" si="3">SUM(F54:F58)</f>
        <v>4.59</v>
      </c>
      <c r="G59" s="71">
        <f t="shared" si="3"/>
        <v>22.103000000000002</v>
      </c>
      <c r="H59" s="71">
        <f t="shared" si="3"/>
        <v>127.18300000000001</v>
      </c>
      <c r="I59" s="71">
        <f t="shared" si="3"/>
        <v>0.02</v>
      </c>
      <c r="J59" s="71">
        <f t="shared" si="3"/>
        <v>0.08</v>
      </c>
      <c r="K59" s="71">
        <f t="shared" si="3"/>
        <v>0</v>
      </c>
      <c r="L59" s="71">
        <f t="shared" si="3"/>
        <v>3.0939999999999999</v>
      </c>
      <c r="M59" s="71">
        <f t="shared" si="3"/>
        <v>2.7949999999999999</v>
      </c>
      <c r="N59" s="71">
        <f t="shared" si="3"/>
        <v>0.55000000000000004</v>
      </c>
      <c r="O59" s="71">
        <f t="shared" si="3"/>
        <v>2E-3</v>
      </c>
    </row>
    <row r="60" spans="1:15" x14ac:dyDescent="0.25">
      <c r="A60" s="76"/>
      <c r="B60" s="72" t="s">
        <v>76</v>
      </c>
      <c r="C60" s="159"/>
      <c r="D60" s="160"/>
      <c r="E60" s="71">
        <f t="shared" ref="E60:O60" si="4">SUM(E23,E51,E59)</f>
        <v>72.701000000000008</v>
      </c>
      <c r="F60" s="71">
        <f t="shared" si="4"/>
        <v>61.666000000000011</v>
      </c>
      <c r="G60" s="71">
        <f t="shared" si="4"/>
        <v>258.78300000000002</v>
      </c>
      <c r="H60" s="71">
        <f>SUM(H23,H51,H59)</f>
        <v>1748.155</v>
      </c>
      <c r="I60" s="71">
        <f t="shared" si="4"/>
        <v>1.7210000000000001</v>
      </c>
      <c r="J60" s="71">
        <f t="shared" si="4"/>
        <v>27.099999999999994</v>
      </c>
      <c r="K60" s="71">
        <f t="shared" si="4"/>
        <v>194.22200000000001</v>
      </c>
      <c r="L60" s="71">
        <f t="shared" si="4"/>
        <v>525.70299999999997</v>
      </c>
      <c r="M60" s="71">
        <f t="shared" si="4"/>
        <v>1397.3760000000002</v>
      </c>
      <c r="N60" s="71">
        <f t="shared" si="4"/>
        <v>315.48399999999998</v>
      </c>
      <c r="O60" s="71">
        <f t="shared" si="4"/>
        <v>17.547999999999998</v>
      </c>
    </row>
  </sheetData>
  <mergeCells count="38">
    <mergeCell ref="C59:D60"/>
    <mergeCell ref="C51:D51"/>
    <mergeCell ref="C52:D52"/>
    <mergeCell ref="B53:O53"/>
    <mergeCell ref="A54:A57"/>
    <mergeCell ref="C54:D54"/>
    <mergeCell ref="C58:D58"/>
    <mergeCell ref="A19:A22"/>
    <mergeCell ref="C19:D19"/>
    <mergeCell ref="C50:D50"/>
    <mergeCell ref="A24:O24"/>
    <mergeCell ref="A25:A27"/>
    <mergeCell ref="C25:D25"/>
    <mergeCell ref="A28:A34"/>
    <mergeCell ref="C28:D28"/>
    <mergeCell ref="A35:A42"/>
    <mergeCell ref="C35:D35"/>
    <mergeCell ref="A43:A46"/>
    <mergeCell ref="C43:D43"/>
    <mergeCell ref="A47:A48"/>
    <mergeCell ref="C47:D47"/>
    <mergeCell ref="C49:D49"/>
    <mergeCell ref="C23:D23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selection activeCell="B12" sqref="B12"/>
    </sheetView>
  </sheetViews>
  <sheetFormatPr defaultRowHeight="15" x14ac:dyDescent="0.25"/>
  <cols>
    <col min="1" max="1" width="17.7109375" customWidth="1"/>
    <col min="2" max="2" width="32.85546875" customWidth="1"/>
    <col min="3" max="3" width="10.5703125" customWidth="1"/>
    <col min="6" max="6" width="9.42578125" customWidth="1"/>
    <col min="7" max="7" width="12.7109375" customWidth="1"/>
    <col min="8" max="8" width="11.7109375" customWidth="1"/>
  </cols>
  <sheetData>
    <row r="1" spans="1:15" ht="15.75" x14ac:dyDescent="0.25">
      <c r="A1" s="84" t="s">
        <v>213</v>
      </c>
      <c r="B1" s="84"/>
    </row>
    <row r="2" spans="1:15" ht="15.75" x14ac:dyDescent="0.25">
      <c r="A2" s="84" t="s">
        <v>78</v>
      </c>
      <c r="B2" s="84"/>
    </row>
    <row r="3" spans="1:15" ht="15.75" x14ac:dyDescent="0.25">
      <c r="A3" s="84" t="s">
        <v>3</v>
      </c>
      <c r="B3" s="83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x14ac:dyDescent="0.25">
      <c r="A4" s="151"/>
      <c r="B4" s="148" t="s">
        <v>5</v>
      </c>
      <c r="C4" s="147" t="s">
        <v>6</v>
      </c>
      <c r="D4" s="148"/>
      <c r="E4" s="149" t="s">
        <v>7</v>
      </c>
      <c r="F4" s="149"/>
      <c r="G4" s="149"/>
      <c r="H4" s="153" t="s">
        <v>8</v>
      </c>
      <c r="I4" s="149" t="s">
        <v>9</v>
      </c>
      <c r="J4" s="149"/>
      <c r="K4" s="149"/>
      <c r="L4" s="149" t="s">
        <v>10</v>
      </c>
      <c r="M4" s="149"/>
      <c r="N4" s="149"/>
      <c r="O4" s="149"/>
    </row>
    <row r="5" spans="1:15" x14ac:dyDescent="0.25">
      <c r="A5" s="152"/>
      <c r="B5" s="148"/>
      <c r="C5" s="91" t="s">
        <v>11</v>
      </c>
      <c r="D5" s="70" t="s">
        <v>12</v>
      </c>
      <c r="E5" s="71" t="s">
        <v>13</v>
      </c>
      <c r="F5" s="71" t="s">
        <v>14</v>
      </c>
      <c r="G5" s="71" t="s">
        <v>15</v>
      </c>
      <c r="H5" s="154"/>
      <c r="I5" s="71" t="s">
        <v>16</v>
      </c>
      <c r="J5" s="71" t="s">
        <v>17</v>
      </c>
      <c r="K5" s="71" t="s">
        <v>18</v>
      </c>
      <c r="L5" s="71" t="s">
        <v>19</v>
      </c>
      <c r="M5" s="71" t="s">
        <v>20</v>
      </c>
      <c r="N5" s="71" t="s">
        <v>21</v>
      </c>
      <c r="O5" s="71" t="s">
        <v>22</v>
      </c>
    </row>
    <row r="6" spans="1:15" x14ac:dyDescent="0.25">
      <c r="A6" s="147" t="s">
        <v>23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5" x14ac:dyDescent="0.25">
      <c r="A7" s="144" t="s">
        <v>214</v>
      </c>
      <c r="B7" s="72" t="s">
        <v>124</v>
      </c>
      <c r="C7" s="147">
        <v>250</v>
      </c>
      <c r="D7" s="148"/>
      <c r="E7" s="71">
        <v>7.46</v>
      </c>
      <c r="F7" s="71">
        <v>6.85</v>
      </c>
      <c r="G7" s="71">
        <v>21.35</v>
      </c>
      <c r="H7" s="71">
        <v>177</v>
      </c>
      <c r="I7" s="71">
        <v>0.14000000000000001</v>
      </c>
      <c r="J7" s="71">
        <v>1.1399999999999999</v>
      </c>
      <c r="K7" s="71">
        <v>38.25</v>
      </c>
      <c r="L7" s="71">
        <v>201.1</v>
      </c>
      <c r="M7" s="71">
        <v>207.08</v>
      </c>
      <c r="N7" s="71">
        <v>58.08</v>
      </c>
      <c r="O7" s="71">
        <v>1.41</v>
      </c>
    </row>
    <row r="8" spans="1:15" x14ac:dyDescent="0.25">
      <c r="A8" s="145"/>
      <c r="B8" s="73" t="s">
        <v>28</v>
      </c>
      <c r="C8" s="74">
        <v>175</v>
      </c>
      <c r="D8" s="75">
        <v>175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x14ac:dyDescent="0.25">
      <c r="A9" s="145"/>
      <c r="B9" s="73" t="s">
        <v>125</v>
      </c>
      <c r="C9" s="74">
        <v>20</v>
      </c>
      <c r="D9" s="75">
        <v>20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x14ac:dyDescent="0.25">
      <c r="A10" s="145"/>
      <c r="B10" s="73" t="s">
        <v>27</v>
      </c>
      <c r="C10" s="74">
        <v>2</v>
      </c>
      <c r="D10" s="75">
        <v>2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x14ac:dyDescent="0.25">
      <c r="A11" s="145"/>
      <c r="B11" s="73" t="s">
        <v>29</v>
      </c>
      <c r="C11" s="74">
        <v>2.5</v>
      </c>
      <c r="D11" s="75">
        <v>2.5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x14ac:dyDescent="0.25">
      <c r="A12" s="161" t="s">
        <v>83</v>
      </c>
      <c r="B12" s="72" t="s">
        <v>84</v>
      </c>
      <c r="C12" s="147">
        <v>60</v>
      </c>
      <c r="D12" s="148"/>
      <c r="E12" s="71">
        <v>7.8</v>
      </c>
      <c r="F12" s="71">
        <v>8.9</v>
      </c>
      <c r="G12" s="71">
        <v>18.5</v>
      </c>
      <c r="H12" s="71">
        <v>164.9</v>
      </c>
      <c r="I12" s="71">
        <v>0.05</v>
      </c>
      <c r="J12" s="71">
        <v>0.03</v>
      </c>
      <c r="K12" s="71">
        <v>0.12</v>
      </c>
      <c r="L12" s="71">
        <v>207.3</v>
      </c>
      <c r="M12" s="71">
        <v>67.8</v>
      </c>
      <c r="N12" s="71">
        <v>10.199999999999999</v>
      </c>
      <c r="O12" s="71">
        <v>1.05</v>
      </c>
    </row>
    <row r="13" spans="1:15" x14ac:dyDescent="0.25">
      <c r="A13" s="162"/>
      <c r="B13" s="73" t="s">
        <v>85</v>
      </c>
      <c r="C13" s="74">
        <v>10</v>
      </c>
      <c r="D13" s="75">
        <v>10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15" x14ac:dyDescent="0.25">
      <c r="A14" s="162"/>
      <c r="B14" s="73" t="s">
        <v>86</v>
      </c>
      <c r="C14" s="74">
        <v>40</v>
      </c>
      <c r="D14" s="75">
        <v>40</v>
      </c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</row>
    <row r="15" spans="1:15" x14ac:dyDescent="0.25">
      <c r="A15" s="162"/>
      <c r="B15" s="73" t="s">
        <v>29</v>
      </c>
      <c r="C15" s="74">
        <v>10</v>
      </c>
      <c r="D15" s="75">
        <v>10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x14ac:dyDescent="0.25">
      <c r="A16" s="144" t="s">
        <v>87</v>
      </c>
      <c r="B16" s="78" t="s">
        <v>88</v>
      </c>
      <c r="C16" s="147">
        <v>200</v>
      </c>
      <c r="D16" s="148"/>
      <c r="E16" s="71">
        <v>0.434</v>
      </c>
      <c r="F16" s="71">
        <v>0</v>
      </c>
      <c r="G16" s="71">
        <v>12.725</v>
      </c>
      <c r="H16" s="71">
        <v>46.033000000000001</v>
      </c>
      <c r="I16" s="71">
        <v>0.02</v>
      </c>
      <c r="J16" s="71">
        <v>0.08</v>
      </c>
      <c r="K16" s="71">
        <v>0</v>
      </c>
      <c r="L16" s="71">
        <v>3.0939999999999999</v>
      </c>
      <c r="M16" s="71">
        <v>2.7949999999999999</v>
      </c>
      <c r="N16" s="71">
        <v>0.55000000000000004</v>
      </c>
      <c r="O16" s="71">
        <v>2E-3</v>
      </c>
    </row>
    <row r="17" spans="1:15" x14ac:dyDescent="0.25">
      <c r="A17" s="145"/>
      <c r="B17" s="73" t="s">
        <v>89</v>
      </c>
      <c r="C17" s="74">
        <v>1</v>
      </c>
      <c r="D17" s="75">
        <v>1</v>
      </c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</row>
    <row r="18" spans="1:15" x14ac:dyDescent="0.25">
      <c r="A18" s="145"/>
      <c r="B18" s="73" t="s">
        <v>27</v>
      </c>
      <c r="C18" s="74">
        <v>15</v>
      </c>
      <c r="D18" s="75">
        <v>15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</row>
    <row r="19" spans="1:15" x14ac:dyDescent="0.25">
      <c r="A19" s="146"/>
      <c r="B19" s="73" t="s">
        <v>90</v>
      </c>
      <c r="C19" s="74">
        <v>7</v>
      </c>
      <c r="D19" s="75">
        <v>7</v>
      </c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</row>
    <row r="20" spans="1:15" x14ac:dyDescent="0.25">
      <c r="A20" s="82" t="s">
        <v>34</v>
      </c>
      <c r="B20" s="72" t="s">
        <v>35</v>
      </c>
      <c r="C20" s="147">
        <v>50</v>
      </c>
      <c r="D20" s="148"/>
      <c r="E20" s="77">
        <v>3.8</v>
      </c>
      <c r="F20" s="71">
        <v>0.45</v>
      </c>
      <c r="G20" s="71">
        <v>24.9</v>
      </c>
      <c r="H20" s="71">
        <v>113.22</v>
      </c>
      <c r="I20" s="71">
        <v>0.08</v>
      </c>
      <c r="J20" s="71">
        <v>0</v>
      </c>
      <c r="K20" s="71">
        <v>0</v>
      </c>
      <c r="L20" s="71">
        <v>13.02</v>
      </c>
      <c r="M20" s="71">
        <v>41.5</v>
      </c>
      <c r="N20" s="71">
        <v>17.53</v>
      </c>
      <c r="O20" s="71">
        <v>0.8</v>
      </c>
    </row>
    <row r="21" spans="1:15" x14ac:dyDescent="0.25">
      <c r="A21" s="82" t="s">
        <v>36</v>
      </c>
      <c r="B21" s="72" t="s">
        <v>37</v>
      </c>
      <c r="C21" s="147">
        <v>100</v>
      </c>
      <c r="D21" s="148"/>
      <c r="E21" s="77">
        <v>0.4</v>
      </c>
      <c r="F21" s="71">
        <v>0.4</v>
      </c>
      <c r="G21" s="71">
        <v>9.8000000000000007</v>
      </c>
      <c r="H21" s="71">
        <v>47</v>
      </c>
      <c r="I21" s="71">
        <v>0.03</v>
      </c>
      <c r="J21" s="71">
        <v>10</v>
      </c>
      <c r="K21" s="71">
        <v>0</v>
      </c>
      <c r="L21" s="71">
        <v>13.05</v>
      </c>
      <c r="M21" s="71">
        <v>11</v>
      </c>
      <c r="N21" s="71">
        <v>9</v>
      </c>
      <c r="O21" s="71">
        <v>2.2000000000000002</v>
      </c>
    </row>
    <row r="22" spans="1:15" x14ac:dyDescent="0.25">
      <c r="A22" s="76"/>
      <c r="B22" s="72" t="s">
        <v>40</v>
      </c>
      <c r="C22" s="147"/>
      <c r="D22" s="148"/>
      <c r="E22" s="102">
        <f>SUM(E7:E21)</f>
        <v>19.893999999999998</v>
      </c>
      <c r="F22" s="102">
        <f t="shared" ref="F22:O22" si="0">SUM(F7:F21)</f>
        <v>16.599999999999998</v>
      </c>
      <c r="G22" s="102">
        <f t="shared" si="0"/>
        <v>87.274999999999991</v>
      </c>
      <c r="H22" s="102">
        <f t="shared" si="0"/>
        <v>548.15300000000002</v>
      </c>
      <c r="I22" s="102">
        <f t="shared" si="0"/>
        <v>0.31999999999999995</v>
      </c>
      <c r="J22" s="102">
        <f t="shared" si="0"/>
        <v>11.25</v>
      </c>
      <c r="K22" s="102">
        <f t="shared" si="0"/>
        <v>38.369999999999997</v>
      </c>
      <c r="L22" s="102">
        <f t="shared" si="0"/>
        <v>437.56399999999996</v>
      </c>
      <c r="M22" s="102">
        <f t="shared" si="0"/>
        <v>330.17500000000001</v>
      </c>
      <c r="N22" s="102">
        <f t="shared" si="0"/>
        <v>95.36</v>
      </c>
      <c r="O22" s="102">
        <f t="shared" si="0"/>
        <v>5.4619999999999997</v>
      </c>
    </row>
    <row r="23" spans="1:15" x14ac:dyDescent="0.25">
      <c r="A23" s="147" t="s">
        <v>41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48"/>
    </row>
    <row r="24" spans="1:15" ht="15.75" customHeight="1" x14ac:dyDescent="0.25">
      <c r="A24" s="144" t="s">
        <v>215</v>
      </c>
      <c r="B24" s="85" t="s">
        <v>216</v>
      </c>
      <c r="C24" s="147">
        <v>100</v>
      </c>
      <c r="D24" s="148"/>
      <c r="E24" s="71">
        <v>1.41</v>
      </c>
      <c r="F24" s="71">
        <v>5.08</v>
      </c>
      <c r="G24" s="71">
        <v>9.02</v>
      </c>
      <c r="H24" s="71">
        <v>87.4</v>
      </c>
      <c r="I24" s="71">
        <v>0.03</v>
      </c>
      <c r="J24" s="71">
        <v>32.450000000000003</v>
      </c>
      <c r="K24" s="71">
        <v>0</v>
      </c>
      <c r="L24" s="71">
        <v>37.369999999999997</v>
      </c>
      <c r="M24" s="71">
        <v>27.61</v>
      </c>
      <c r="N24" s="71">
        <v>15.16</v>
      </c>
      <c r="O24" s="71">
        <v>0.51</v>
      </c>
    </row>
    <row r="25" spans="1:15" x14ac:dyDescent="0.25">
      <c r="A25" s="145"/>
      <c r="B25" s="73" t="s">
        <v>104</v>
      </c>
      <c r="C25" s="74">
        <v>99</v>
      </c>
      <c r="D25" s="75">
        <v>79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5" x14ac:dyDescent="0.25">
      <c r="A26" s="145"/>
      <c r="B26" s="73" t="s">
        <v>51</v>
      </c>
      <c r="C26" s="74">
        <v>10</v>
      </c>
      <c r="D26" s="75">
        <v>8.3000000000000007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5" x14ac:dyDescent="0.25">
      <c r="A27" s="145"/>
      <c r="B27" s="73" t="s">
        <v>27</v>
      </c>
      <c r="C27" s="74">
        <v>5</v>
      </c>
      <c r="D27" s="75">
        <v>5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25">
      <c r="A28" s="145"/>
      <c r="B28" s="73" t="s">
        <v>106</v>
      </c>
      <c r="C28" s="74">
        <v>5</v>
      </c>
      <c r="D28" s="75">
        <v>5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x14ac:dyDescent="0.25">
      <c r="A29" s="146"/>
      <c r="B29" s="73" t="s">
        <v>30</v>
      </c>
      <c r="C29" s="74">
        <v>0.2</v>
      </c>
      <c r="D29" s="75">
        <v>0.2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25">
      <c r="A30" s="144" t="s">
        <v>217</v>
      </c>
      <c r="B30" s="72" t="s">
        <v>218</v>
      </c>
      <c r="C30" s="147">
        <v>250</v>
      </c>
      <c r="D30" s="148"/>
      <c r="E30" s="71">
        <v>2</v>
      </c>
      <c r="F30" s="71">
        <v>5.1100000000000003</v>
      </c>
      <c r="G30" s="71">
        <v>16.93</v>
      </c>
      <c r="H30" s="71">
        <v>121.75</v>
      </c>
      <c r="I30" s="71">
        <v>0.1</v>
      </c>
      <c r="J30" s="71">
        <v>7.54</v>
      </c>
      <c r="K30" s="71">
        <v>0</v>
      </c>
      <c r="L30" s="71">
        <v>24.95</v>
      </c>
      <c r="M30" s="71">
        <v>63.3</v>
      </c>
      <c r="N30" s="71">
        <v>26.4</v>
      </c>
      <c r="O30" s="71">
        <v>0.94</v>
      </c>
    </row>
    <row r="31" spans="1:15" x14ac:dyDescent="0.25">
      <c r="A31" s="145"/>
      <c r="B31" s="73" t="s">
        <v>49</v>
      </c>
      <c r="C31" s="74" t="s">
        <v>219</v>
      </c>
      <c r="D31" s="75">
        <v>80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5" x14ac:dyDescent="0.25">
      <c r="A32" s="145"/>
      <c r="B32" s="73" t="s">
        <v>220</v>
      </c>
      <c r="C32" s="74">
        <v>5</v>
      </c>
      <c r="D32" s="75">
        <v>5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x14ac:dyDescent="0.25">
      <c r="A33" s="145"/>
      <c r="B33" s="73" t="s">
        <v>53</v>
      </c>
      <c r="C33" s="74">
        <v>6</v>
      </c>
      <c r="D33" s="75">
        <v>5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x14ac:dyDescent="0.25">
      <c r="A34" s="145"/>
      <c r="B34" s="73" t="s">
        <v>51</v>
      </c>
      <c r="C34" s="74" t="s">
        <v>135</v>
      </c>
      <c r="D34" s="75">
        <v>10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25">
      <c r="A35" s="145"/>
      <c r="B35" s="73" t="s">
        <v>183</v>
      </c>
      <c r="C35" s="74">
        <v>13.4</v>
      </c>
      <c r="D35" s="75">
        <v>13.4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</row>
    <row r="36" spans="1:15" x14ac:dyDescent="0.25">
      <c r="A36" s="145"/>
      <c r="B36" s="73" t="s">
        <v>106</v>
      </c>
      <c r="C36" s="74">
        <v>5</v>
      </c>
      <c r="D36" s="75">
        <v>5</v>
      </c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x14ac:dyDescent="0.25">
      <c r="A37" s="145"/>
      <c r="B37" s="73" t="s">
        <v>221</v>
      </c>
      <c r="C37" s="74">
        <v>4</v>
      </c>
      <c r="D37" s="75">
        <v>4</v>
      </c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</row>
    <row r="38" spans="1:15" x14ac:dyDescent="0.25">
      <c r="A38" s="145"/>
      <c r="B38" s="73" t="s">
        <v>107</v>
      </c>
      <c r="C38" s="74">
        <v>32.4</v>
      </c>
      <c r="D38" s="75">
        <v>32.4</v>
      </c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5" x14ac:dyDescent="0.25">
      <c r="A39" s="146"/>
      <c r="B39" s="73" t="s">
        <v>30</v>
      </c>
      <c r="C39" s="74">
        <v>0.2</v>
      </c>
      <c r="D39" s="75">
        <v>0.2</v>
      </c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</row>
    <row r="40" spans="1:15" x14ac:dyDescent="0.25">
      <c r="A40" s="144" t="s">
        <v>222</v>
      </c>
      <c r="B40" s="72" t="s">
        <v>223</v>
      </c>
      <c r="C40" s="147">
        <v>260</v>
      </c>
      <c r="D40" s="148"/>
      <c r="E40" s="71">
        <v>25.38</v>
      </c>
      <c r="F40" s="71">
        <v>21.25</v>
      </c>
      <c r="G40" s="71">
        <v>44.61</v>
      </c>
      <c r="H40" s="71">
        <v>471.25</v>
      </c>
      <c r="I40" s="71">
        <v>0.08</v>
      </c>
      <c r="J40" s="71">
        <v>1.26</v>
      </c>
      <c r="K40" s="71">
        <v>60</v>
      </c>
      <c r="L40" s="71">
        <v>56.38</v>
      </c>
      <c r="M40" s="71">
        <v>249.13</v>
      </c>
      <c r="N40" s="71">
        <v>59.37</v>
      </c>
      <c r="O40" s="71">
        <v>2.74</v>
      </c>
    </row>
    <row r="41" spans="1:15" x14ac:dyDescent="0.25">
      <c r="A41" s="145"/>
      <c r="B41" s="73" t="s">
        <v>224</v>
      </c>
      <c r="C41" s="74">
        <v>174.7</v>
      </c>
      <c r="D41" s="75">
        <v>125.3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x14ac:dyDescent="0.25">
      <c r="A42" s="145"/>
      <c r="B42" s="73" t="s">
        <v>29</v>
      </c>
      <c r="C42" s="74">
        <v>10</v>
      </c>
      <c r="D42" s="75">
        <v>10</v>
      </c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5" x14ac:dyDescent="0.25">
      <c r="A43" s="145"/>
      <c r="B43" s="73" t="s">
        <v>51</v>
      </c>
      <c r="C43" s="74" t="s">
        <v>225</v>
      </c>
      <c r="D43" s="75">
        <v>16.3</v>
      </c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x14ac:dyDescent="0.25">
      <c r="A44" s="145"/>
      <c r="B44" s="73" t="s">
        <v>53</v>
      </c>
      <c r="C44" s="74">
        <v>13.8</v>
      </c>
      <c r="D44" s="75">
        <v>11.3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</row>
    <row r="45" spans="1:15" x14ac:dyDescent="0.25">
      <c r="A45" s="145"/>
      <c r="B45" s="73" t="s">
        <v>162</v>
      </c>
      <c r="C45" s="74">
        <v>8.8000000000000007</v>
      </c>
      <c r="D45" s="75">
        <v>8.8000000000000007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pans="1:15" x14ac:dyDescent="0.25">
      <c r="A46" s="145"/>
      <c r="B46" s="73" t="s">
        <v>220</v>
      </c>
      <c r="C46" s="74">
        <v>57.5</v>
      </c>
      <c r="D46" s="74">
        <v>57.5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5" x14ac:dyDescent="0.25">
      <c r="A47" s="146"/>
      <c r="B47" s="73" t="s">
        <v>30</v>
      </c>
      <c r="C47" s="74">
        <v>0.2</v>
      </c>
      <c r="D47" s="75">
        <v>0.2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5" x14ac:dyDescent="0.25">
      <c r="A48" s="144" t="s">
        <v>169</v>
      </c>
      <c r="B48" s="72" t="s">
        <v>226</v>
      </c>
      <c r="C48" s="147">
        <v>200</v>
      </c>
      <c r="D48" s="148"/>
      <c r="E48" s="71">
        <v>8.6999999999999993</v>
      </c>
      <c r="F48" s="71">
        <v>8.8000000000000007</v>
      </c>
      <c r="G48" s="71">
        <v>54.8</v>
      </c>
      <c r="H48" s="71">
        <v>339</v>
      </c>
      <c r="I48" s="71">
        <v>0</v>
      </c>
      <c r="J48" s="71">
        <v>1.8</v>
      </c>
      <c r="K48" s="71">
        <v>0</v>
      </c>
      <c r="L48" s="71">
        <v>12</v>
      </c>
      <c r="M48" s="71">
        <v>0</v>
      </c>
      <c r="N48" s="71">
        <v>2</v>
      </c>
      <c r="O48" s="71">
        <v>0.2</v>
      </c>
    </row>
    <row r="49" spans="1:15" x14ac:dyDescent="0.25">
      <c r="A49" s="145"/>
      <c r="B49" s="73" t="s">
        <v>171</v>
      </c>
      <c r="C49" s="74">
        <v>24</v>
      </c>
      <c r="D49" s="75">
        <v>24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5" x14ac:dyDescent="0.25">
      <c r="A50" s="146"/>
      <c r="B50" s="73" t="s">
        <v>27</v>
      </c>
      <c r="C50" s="74">
        <v>10</v>
      </c>
      <c r="D50" s="75">
        <v>10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</row>
    <row r="51" spans="1:15" x14ac:dyDescent="0.25">
      <c r="A51" s="82" t="s">
        <v>34</v>
      </c>
      <c r="B51" s="72" t="s">
        <v>35</v>
      </c>
      <c r="C51" s="147">
        <v>50</v>
      </c>
      <c r="D51" s="148"/>
      <c r="E51" s="77">
        <v>3.8</v>
      </c>
      <c r="F51" s="71">
        <v>0.45</v>
      </c>
      <c r="G51" s="71">
        <v>24.9</v>
      </c>
      <c r="H51" s="71">
        <v>113.22</v>
      </c>
      <c r="I51" s="71">
        <v>0.08</v>
      </c>
      <c r="J51" s="71">
        <v>0</v>
      </c>
      <c r="K51" s="71">
        <v>0</v>
      </c>
      <c r="L51" s="71">
        <v>13.02</v>
      </c>
      <c r="M51" s="71">
        <v>41.5</v>
      </c>
      <c r="N51" s="71">
        <v>17.53</v>
      </c>
      <c r="O51" s="71">
        <v>0.8</v>
      </c>
    </row>
    <row r="52" spans="1:15" x14ac:dyDescent="0.25">
      <c r="A52" s="82" t="s">
        <v>68</v>
      </c>
      <c r="B52" s="72" t="s">
        <v>69</v>
      </c>
      <c r="C52" s="147">
        <v>50</v>
      </c>
      <c r="D52" s="148"/>
      <c r="E52" s="71">
        <v>2.75</v>
      </c>
      <c r="F52" s="71">
        <v>0.5</v>
      </c>
      <c r="G52" s="71">
        <v>17</v>
      </c>
      <c r="H52" s="71">
        <v>85</v>
      </c>
      <c r="I52" s="71">
        <v>0.09</v>
      </c>
      <c r="J52" s="71">
        <v>0</v>
      </c>
      <c r="K52" s="71">
        <v>0</v>
      </c>
      <c r="L52" s="71">
        <v>10.5</v>
      </c>
      <c r="M52" s="71">
        <v>87</v>
      </c>
      <c r="N52" s="71">
        <v>28.5</v>
      </c>
      <c r="O52" s="71">
        <v>1.8</v>
      </c>
    </row>
    <row r="53" spans="1:15" x14ac:dyDescent="0.25">
      <c r="A53" s="76"/>
      <c r="B53" s="72" t="s">
        <v>70</v>
      </c>
      <c r="C53" s="147"/>
      <c r="D53" s="148"/>
      <c r="E53" s="71">
        <f t="shared" ref="E53:O53" si="1">SUM(E24:E52)</f>
        <v>44.039999999999992</v>
      </c>
      <c r="F53" s="71">
        <f t="shared" si="1"/>
        <v>41.190000000000005</v>
      </c>
      <c r="G53" s="71">
        <f t="shared" si="1"/>
        <v>167.26</v>
      </c>
      <c r="H53" s="71">
        <f>SUM(H24:H52)</f>
        <v>1217.6199999999999</v>
      </c>
      <c r="I53" s="71">
        <f t="shared" si="1"/>
        <v>0.38</v>
      </c>
      <c r="J53" s="71">
        <f t="shared" si="1"/>
        <v>43.05</v>
      </c>
      <c r="K53" s="71">
        <f t="shared" si="1"/>
        <v>60</v>
      </c>
      <c r="L53" s="71">
        <f t="shared" si="1"/>
        <v>154.22</v>
      </c>
      <c r="M53" s="71">
        <f t="shared" si="1"/>
        <v>468.53999999999996</v>
      </c>
      <c r="N53" s="71">
        <f t="shared" si="1"/>
        <v>148.96</v>
      </c>
      <c r="O53" s="71">
        <f t="shared" si="1"/>
        <v>6.99</v>
      </c>
    </row>
    <row r="54" spans="1:15" x14ac:dyDescent="0.25">
      <c r="A54" s="76"/>
      <c r="B54" s="80" t="s">
        <v>71</v>
      </c>
      <c r="C54" s="147"/>
      <c r="D54" s="148"/>
      <c r="E54" s="71">
        <f>SUM(E22+E53)</f>
        <v>63.93399999999999</v>
      </c>
      <c r="F54" s="71">
        <f t="shared" ref="F54:O54" si="2">SUM(F22+F53)</f>
        <v>57.790000000000006</v>
      </c>
      <c r="G54" s="71">
        <f t="shared" si="2"/>
        <v>254.53499999999997</v>
      </c>
      <c r="H54" s="71">
        <f t="shared" si="2"/>
        <v>1765.7729999999999</v>
      </c>
      <c r="I54" s="71">
        <f t="shared" si="2"/>
        <v>0.7</v>
      </c>
      <c r="J54" s="71">
        <f t="shared" si="2"/>
        <v>54.3</v>
      </c>
      <c r="K54" s="71">
        <f t="shared" si="2"/>
        <v>98.37</v>
      </c>
      <c r="L54" s="71">
        <f t="shared" si="2"/>
        <v>591.78399999999999</v>
      </c>
      <c r="M54" s="71">
        <f t="shared" si="2"/>
        <v>798.71499999999992</v>
      </c>
      <c r="N54" s="71">
        <f t="shared" si="2"/>
        <v>244.32</v>
      </c>
      <c r="O54" s="71">
        <f t="shared" si="2"/>
        <v>12.452</v>
      </c>
    </row>
    <row r="55" spans="1:15" x14ac:dyDescent="0.25">
      <c r="A55" s="147" t="s">
        <v>72</v>
      </c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48"/>
    </row>
    <row r="56" spans="1:15" x14ac:dyDescent="0.25">
      <c r="A56" s="76"/>
      <c r="B56" s="72" t="s">
        <v>118</v>
      </c>
      <c r="C56" s="147">
        <v>200</v>
      </c>
      <c r="D56" s="148"/>
      <c r="E56" s="71">
        <v>5.8</v>
      </c>
      <c r="F56" s="71">
        <v>5</v>
      </c>
      <c r="G56" s="71">
        <v>8</v>
      </c>
      <c r="H56" s="71">
        <v>106</v>
      </c>
      <c r="I56" s="71">
        <v>0.08</v>
      </c>
      <c r="J56" s="71">
        <v>0.34</v>
      </c>
      <c r="K56" s="71">
        <v>1.4</v>
      </c>
      <c r="L56" s="71">
        <v>40</v>
      </c>
      <c r="M56" s="71">
        <v>240</v>
      </c>
      <c r="N56" s="71">
        <v>180</v>
      </c>
      <c r="O56" s="71">
        <v>0.2</v>
      </c>
    </row>
    <row r="57" spans="1:15" x14ac:dyDescent="0.25">
      <c r="A57" s="76"/>
      <c r="B57" s="72" t="s">
        <v>74</v>
      </c>
      <c r="C57" s="147">
        <v>15</v>
      </c>
      <c r="D57" s="148"/>
      <c r="E57" s="71">
        <v>1.125</v>
      </c>
      <c r="F57" s="71">
        <v>1.47</v>
      </c>
      <c r="G57" s="71">
        <v>11.16</v>
      </c>
      <c r="H57" s="71">
        <v>68.13</v>
      </c>
      <c r="I57" s="71">
        <v>0.01</v>
      </c>
      <c r="J57" s="71">
        <v>0.01</v>
      </c>
      <c r="K57" s="71"/>
      <c r="L57" s="71">
        <v>1.5</v>
      </c>
      <c r="M57" s="71">
        <v>4.3499999999999996</v>
      </c>
      <c r="N57" s="71">
        <v>13.5</v>
      </c>
      <c r="O57" s="71">
        <v>0.315</v>
      </c>
    </row>
    <row r="58" spans="1:15" x14ac:dyDescent="0.25">
      <c r="A58" s="76"/>
      <c r="B58" s="72" t="s">
        <v>227</v>
      </c>
      <c r="C58" s="157"/>
      <c r="D58" s="158"/>
      <c r="E58" s="71">
        <f>SUM(E56:E57)</f>
        <v>6.9249999999999998</v>
      </c>
      <c r="F58" s="71">
        <f t="shared" ref="F58:O58" si="3">SUM(F56:F57)</f>
        <v>6.47</v>
      </c>
      <c r="G58" s="71">
        <f t="shared" si="3"/>
        <v>19.16</v>
      </c>
      <c r="H58" s="71">
        <f t="shared" si="3"/>
        <v>174.13</v>
      </c>
      <c r="I58" s="71">
        <f t="shared" si="3"/>
        <v>0.09</v>
      </c>
      <c r="J58" s="71">
        <f t="shared" si="3"/>
        <v>0.35000000000000003</v>
      </c>
      <c r="K58" s="71">
        <f t="shared" si="3"/>
        <v>1.4</v>
      </c>
      <c r="L58" s="71">
        <f t="shared" si="3"/>
        <v>41.5</v>
      </c>
      <c r="M58" s="71">
        <f t="shared" si="3"/>
        <v>244.35</v>
      </c>
      <c r="N58" s="71">
        <f t="shared" si="3"/>
        <v>193.5</v>
      </c>
      <c r="O58" s="71">
        <f t="shared" si="3"/>
        <v>0.51500000000000001</v>
      </c>
    </row>
    <row r="59" spans="1:15" x14ac:dyDescent="0.25">
      <c r="A59" s="76"/>
      <c r="B59" s="72" t="s">
        <v>76</v>
      </c>
      <c r="C59" s="159"/>
      <c r="D59" s="160"/>
      <c r="E59" s="71">
        <f t="shared" ref="E59:O59" si="4">SUM(E22,E53,E58)</f>
        <v>70.858999999999995</v>
      </c>
      <c r="F59" s="71">
        <f t="shared" si="4"/>
        <v>64.260000000000005</v>
      </c>
      <c r="G59" s="71">
        <f t="shared" si="4"/>
        <v>273.69499999999999</v>
      </c>
      <c r="H59" s="71">
        <f t="shared" si="4"/>
        <v>1939.9029999999998</v>
      </c>
      <c r="I59" s="71">
        <f t="shared" si="4"/>
        <v>0.78999999999999992</v>
      </c>
      <c r="J59" s="71">
        <f t="shared" si="4"/>
        <v>54.65</v>
      </c>
      <c r="K59" s="71">
        <f t="shared" si="4"/>
        <v>99.77000000000001</v>
      </c>
      <c r="L59" s="71">
        <f t="shared" si="4"/>
        <v>633.28399999999999</v>
      </c>
      <c r="M59" s="71">
        <f t="shared" si="4"/>
        <v>1043.0649999999998</v>
      </c>
      <c r="N59" s="71">
        <f t="shared" si="4"/>
        <v>437.82</v>
      </c>
      <c r="O59" s="71">
        <f t="shared" si="4"/>
        <v>12.967000000000001</v>
      </c>
    </row>
  </sheetData>
  <mergeCells count="34">
    <mergeCell ref="C58:D59"/>
    <mergeCell ref="A48:A50"/>
    <mergeCell ref="C48:D48"/>
    <mergeCell ref="C51:D51"/>
    <mergeCell ref="C52:D52"/>
    <mergeCell ref="C53:D53"/>
    <mergeCell ref="C54:D54"/>
    <mergeCell ref="A40:A47"/>
    <mergeCell ref="C40:D40"/>
    <mergeCell ref="A55:O55"/>
    <mergeCell ref="C56:D56"/>
    <mergeCell ref="C57:D57"/>
    <mergeCell ref="C21:D21"/>
    <mergeCell ref="C22:D22"/>
    <mergeCell ref="A24:A29"/>
    <mergeCell ref="C24:D24"/>
    <mergeCell ref="A30:A39"/>
    <mergeCell ref="C30:D30"/>
    <mergeCell ref="A23:O23"/>
    <mergeCell ref="A16:A19"/>
    <mergeCell ref="C16:D16"/>
    <mergeCell ref="C20:D20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Титульник</vt:lpstr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8 Среда</vt:lpstr>
      <vt:lpstr>День 6 понедельник</vt:lpstr>
      <vt:lpstr>День 7 Вторник</vt:lpstr>
      <vt:lpstr>День 9 Четверг</vt:lpstr>
      <vt:lpstr>День 10 Пятница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Каргал</dc:creator>
  <cp:lastModifiedBy>Sergey</cp:lastModifiedBy>
  <cp:lastPrinted>2023-08-31T18:08:22Z</cp:lastPrinted>
  <dcterms:created xsi:type="dcterms:W3CDTF">2023-08-31T03:48:08Z</dcterms:created>
  <dcterms:modified xsi:type="dcterms:W3CDTF">2024-11-11T22:11:04Z</dcterms:modified>
</cp:coreProperties>
</file>