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20115" windowHeight="8010"/>
  </bookViews>
  <sheets>
    <sheet name="Титульник" sheetId="12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6 Понедельник" sheetId="7" r:id="rId7"/>
    <sheet name="День 7 Вторник" sheetId="8" r:id="rId8"/>
    <sheet name="День 8 Среда" sheetId="9" r:id="rId9"/>
    <sheet name="День 9 Четверг" sheetId="10" r:id="rId10"/>
    <sheet name="День 10 Пятница" sheetId="11" r:id="rId11"/>
  </sheets>
  <calcPr calcId="162913" iterateDelta="1E-4"/>
</workbook>
</file>

<file path=xl/calcChain.xml><?xml version="1.0" encoding="utf-8"?>
<calcChain xmlns="http://schemas.openxmlformats.org/spreadsheetml/2006/main">
  <c r="O20" i="6" l="1"/>
  <c r="N20" i="6"/>
  <c r="M20" i="6"/>
  <c r="L20" i="6"/>
  <c r="K20" i="6"/>
  <c r="J20" i="6"/>
  <c r="I20" i="6"/>
  <c r="H20" i="6"/>
  <c r="G20" i="6"/>
  <c r="F20" i="6"/>
  <c r="E20" i="6"/>
  <c r="O19" i="2"/>
  <c r="N19" i="2"/>
  <c r="M19" i="2"/>
  <c r="L19" i="2"/>
  <c r="K19" i="2"/>
  <c r="J19" i="2"/>
  <c r="I19" i="2"/>
  <c r="H19" i="2"/>
  <c r="G19" i="2"/>
  <c r="F19" i="2"/>
  <c r="E19" i="2"/>
  <c r="E50" i="2" s="1"/>
  <c r="O49" i="2"/>
  <c r="N49" i="2"/>
  <c r="M49" i="2"/>
  <c r="L49" i="2"/>
  <c r="K49" i="2"/>
  <c r="J49" i="2"/>
  <c r="I49" i="2"/>
  <c r="H49" i="2"/>
  <c r="G49" i="2"/>
  <c r="F49" i="2"/>
  <c r="E49" i="2"/>
  <c r="K50" i="2" l="1"/>
  <c r="F55" i="2"/>
  <c r="J55" i="2"/>
  <c r="N55" i="2"/>
  <c r="O50" i="2"/>
  <c r="M50" i="2"/>
  <c r="L50" i="2"/>
  <c r="H50" i="2"/>
  <c r="G50" i="2"/>
  <c r="K55" i="2"/>
  <c r="E55" i="2"/>
  <c r="I55" i="2"/>
  <c r="M55" i="2"/>
  <c r="G55" i="2"/>
  <c r="H55" i="2"/>
  <c r="L55" i="2"/>
  <c r="I50" i="2"/>
  <c r="O55" i="2"/>
  <c r="F50" i="2"/>
  <c r="J50" i="2"/>
  <c r="N50" i="2"/>
  <c r="O66" i="11"/>
  <c r="M66" i="11"/>
  <c r="L66" i="11"/>
  <c r="H66" i="11"/>
  <c r="G66" i="11"/>
  <c r="F66" i="11"/>
  <c r="E66" i="11"/>
  <c r="O59" i="11"/>
  <c r="N59" i="11"/>
  <c r="M59" i="11"/>
  <c r="L59" i="11"/>
  <c r="K59" i="11"/>
  <c r="J59" i="11"/>
  <c r="I59" i="11"/>
  <c r="H59" i="11"/>
  <c r="G59" i="11"/>
  <c r="F59" i="11"/>
  <c r="E59" i="11"/>
  <c r="O23" i="11"/>
  <c r="N23" i="11"/>
  <c r="M23" i="11"/>
  <c r="L23" i="11"/>
  <c r="K23" i="11"/>
  <c r="J23" i="11"/>
  <c r="I23" i="11"/>
  <c r="H23" i="11"/>
  <c r="G23" i="11"/>
  <c r="F23" i="11"/>
  <c r="E23" i="11"/>
  <c r="O61" i="10"/>
  <c r="N61" i="10"/>
  <c r="M61" i="10"/>
  <c r="L61" i="10"/>
  <c r="K61" i="10"/>
  <c r="J61" i="10"/>
  <c r="I61" i="10"/>
  <c r="H61" i="10"/>
  <c r="G61" i="10"/>
  <c r="F61" i="10"/>
  <c r="E61" i="10"/>
  <c r="O56" i="10"/>
  <c r="N56" i="10"/>
  <c r="M56" i="10"/>
  <c r="L56" i="10"/>
  <c r="K56" i="10"/>
  <c r="J56" i="10"/>
  <c r="I56" i="10"/>
  <c r="H56" i="10"/>
  <c r="G56" i="10"/>
  <c r="F56" i="10"/>
  <c r="E56" i="10"/>
  <c r="O20" i="10"/>
  <c r="N20" i="10"/>
  <c r="M20" i="10"/>
  <c r="L20" i="10"/>
  <c r="K20" i="10"/>
  <c r="J20" i="10"/>
  <c r="I20" i="10"/>
  <c r="H20" i="10"/>
  <c r="G20" i="10"/>
  <c r="F20" i="10"/>
  <c r="E20" i="10"/>
  <c r="O55" i="9"/>
  <c r="N55" i="9"/>
  <c r="M55" i="9"/>
  <c r="L55" i="9"/>
  <c r="K55" i="9"/>
  <c r="J55" i="9"/>
  <c r="I55" i="9"/>
  <c r="H55" i="9"/>
  <c r="G55" i="9"/>
  <c r="F55" i="9"/>
  <c r="E55" i="9"/>
  <c r="O50" i="9"/>
  <c r="N50" i="9"/>
  <c r="M50" i="9"/>
  <c r="L50" i="9"/>
  <c r="K50" i="9"/>
  <c r="J50" i="9"/>
  <c r="I50" i="9"/>
  <c r="H50" i="9"/>
  <c r="G50" i="9"/>
  <c r="F50" i="9"/>
  <c r="E50" i="9"/>
  <c r="O20" i="9"/>
  <c r="N20" i="9"/>
  <c r="M20" i="9"/>
  <c r="L20" i="9"/>
  <c r="K20" i="9"/>
  <c r="J20" i="9"/>
  <c r="I20" i="9"/>
  <c r="H20" i="9"/>
  <c r="G20" i="9"/>
  <c r="F20" i="9"/>
  <c r="E20" i="9"/>
  <c r="O55" i="8"/>
  <c r="N55" i="8"/>
  <c r="M55" i="8"/>
  <c r="L55" i="8"/>
  <c r="K55" i="8"/>
  <c r="J55" i="8"/>
  <c r="I55" i="8"/>
  <c r="H55" i="8"/>
  <c r="G55" i="8"/>
  <c r="F55" i="8"/>
  <c r="E55" i="8"/>
  <c r="O50" i="8"/>
  <c r="N50" i="8"/>
  <c r="M50" i="8"/>
  <c r="L50" i="8"/>
  <c r="K50" i="8"/>
  <c r="J50" i="8"/>
  <c r="I50" i="8"/>
  <c r="H50" i="8"/>
  <c r="G50" i="8"/>
  <c r="F50" i="8"/>
  <c r="E50" i="8"/>
  <c r="O19" i="8"/>
  <c r="N19" i="8"/>
  <c r="M19" i="8"/>
  <c r="L19" i="8"/>
  <c r="K19" i="8"/>
  <c r="J19" i="8"/>
  <c r="I19" i="8"/>
  <c r="H19" i="8"/>
  <c r="G19" i="8"/>
  <c r="F19" i="8"/>
  <c r="E19" i="8"/>
  <c r="O55" i="7"/>
  <c r="N55" i="7"/>
  <c r="M55" i="7"/>
  <c r="L55" i="7"/>
  <c r="K55" i="7"/>
  <c r="J55" i="7"/>
  <c r="I55" i="7"/>
  <c r="H55" i="7"/>
  <c r="G55" i="7"/>
  <c r="F55" i="7"/>
  <c r="E55" i="7"/>
  <c r="O47" i="7"/>
  <c r="N47" i="7"/>
  <c r="M47" i="7"/>
  <c r="L47" i="7"/>
  <c r="K47" i="7"/>
  <c r="J47" i="7"/>
  <c r="I47" i="7"/>
  <c r="H47" i="7"/>
  <c r="G47" i="7"/>
  <c r="F47" i="7"/>
  <c r="E47" i="7"/>
  <c r="O19" i="7"/>
  <c r="N19" i="7"/>
  <c r="M19" i="7"/>
  <c r="L19" i="7"/>
  <c r="K19" i="7"/>
  <c r="J19" i="7"/>
  <c r="I19" i="7"/>
  <c r="H19" i="7"/>
  <c r="G19" i="7"/>
  <c r="F19" i="7"/>
  <c r="E19" i="7"/>
  <c r="O62" i="6"/>
  <c r="N62" i="6"/>
  <c r="M62" i="6"/>
  <c r="L62" i="6"/>
  <c r="K62" i="6"/>
  <c r="J62" i="6"/>
  <c r="I62" i="6"/>
  <c r="H62" i="6"/>
  <c r="G62" i="6"/>
  <c r="F62" i="6"/>
  <c r="E62" i="6"/>
  <c r="O57" i="6"/>
  <c r="O58" i="6" s="1"/>
  <c r="N57" i="6"/>
  <c r="N58" i="6" s="1"/>
  <c r="M57" i="6"/>
  <c r="L57" i="6"/>
  <c r="K57" i="6"/>
  <c r="K58" i="6" s="1"/>
  <c r="J57" i="6"/>
  <c r="J58" i="6" s="1"/>
  <c r="I57" i="6"/>
  <c r="H57" i="6"/>
  <c r="G57" i="6"/>
  <c r="G58" i="6" s="1"/>
  <c r="F57" i="6"/>
  <c r="F58" i="6" s="1"/>
  <c r="E57" i="6"/>
  <c r="O60" i="5"/>
  <c r="N60" i="5"/>
  <c r="M60" i="5"/>
  <c r="L60" i="5"/>
  <c r="K60" i="5"/>
  <c r="J60" i="5"/>
  <c r="I60" i="5"/>
  <c r="H60" i="5"/>
  <c r="G60" i="5"/>
  <c r="F60" i="5"/>
  <c r="E60" i="5"/>
  <c r="O53" i="5"/>
  <c r="N53" i="5"/>
  <c r="M53" i="5"/>
  <c r="L53" i="5"/>
  <c r="K53" i="5"/>
  <c r="J53" i="5"/>
  <c r="I53" i="5"/>
  <c r="H53" i="5"/>
  <c r="G53" i="5"/>
  <c r="F53" i="5"/>
  <c r="E53" i="5"/>
  <c r="O21" i="5"/>
  <c r="N21" i="5"/>
  <c r="M21" i="5"/>
  <c r="L21" i="5"/>
  <c r="K21" i="5"/>
  <c r="J21" i="5"/>
  <c r="I21" i="5"/>
  <c r="H21" i="5"/>
  <c r="G21" i="5"/>
  <c r="F21" i="5"/>
  <c r="F54" i="5" s="1"/>
  <c r="E21" i="5"/>
  <c r="O51" i="4"/>
  <c r="N51" i="4"/>
  <c r="M51" i="4"/>
  <c r="L51" i="4"/>
  <c r="K51" i="4"/>
  <c r="J51" i="4"/>
  <c r="I51" i="4"/>
  <c r="H51" i="4"/>
  <c r="G51" i="4"/>
  <c r="F51" i="4"/>
  <c r="E51" i="4"/>
  <c r="O46" i="4"/>
  <c r="N46" i="4"/>
  <c r="M46" i="4"/>
  <c r="L46" i="4"/>
  <c r="K46" i="4"/>
  <c r="J46" i="4"/>
  <c r="I46" i="4"/>
  <c r="H46" i="4"/>
  <c r="G46" i="4"/>
  <c r="F46" i="4"/>
  <c r="E46" i="4"/>
  <c r="O21" i="4"/>
  <c r="N21" i="4"/>
  <c r="M21" i="4"/>
  <c r="L21" i="4"/>
  <c r="K21" i="4"/>
  <c r="J21" i="4"/>
  <c r="I21" i="4"/>
  <c r="H21" i="4"/>
  <c r="G21" i="4"/>
  <c r="F21" i="4"/>
  <c r="E21" i="4"/>
  <c r="O68" i="3"/>
  <c r="N68" i="3"/>
  <c r="M68" i="3"/>
  <c r="L68" i="3"/>
  <c r="K68" i="3"/>
  <c r="J68" i="3"/>
  <c r="I68" i="3"/>
  <c r="H68" i="3"/>
  <c r="G68" i="3"/>
  <c r="F68" i="3"/>
  <c r="E68" i="3"/>
  <c r="O63" i="3"/>
  <c r="N63" i="3"/>
  <c r="M63" i="3"/>
  <c r="L63" i="3"/>
  <c r="K63" i="3"/>
  <c r="J63" i="3"/>
  <c r="I63" i="3"/>
  <c r="H63" i="3"/>
  <c r="G63" i="3"/>
  <c r="F63" i="3"/>
  <c r="E63" i="3"/>
  <c r="O28" i="3"/>
  <c r="N28" i="3"/>
  <c r="M28" i="3"/>
  <c r="L28" i="3"/>
  <c r="K28" i="3"/>
  <c r="J28" i="3"/>
  <c r="I28" i="3"/>
  <c r="H28" i="3"/>
  <c r="G28" i="3"/>
  <c r="F28" i="3"/>
  <c r="E28" i="3"/>
  <c r="I54" i="5" l="1"/>
  <c r="L60" i="11"/>
  <c r="E67" i="11"/>
  <c r="H60" i="11"/>
  <c r="G51" i="8"/>
  <c r="K51" i="8"/>
  <c r="O51" i="8"/>
  <c r="N54" i="5"/>
  <c r="J54" i="5"/>
  <c r="G47" i="4"/>
  <c r="K47" i="4"/>
  <c r="O47" i="4"/>
  <c r="H69" i="3"/>
  <c r="L69" i="3"/>
  <c r="M54" i="5"/>
  <c r="E63" i="6"/>
  <c r="I63" i="6"/>
  <c r="M63" i="6"/>
  <c r="G48" i="7"/>
  <c r="K48" i="7"/>
  <c r="O48" i="7"/>
  <c r="F51" i="8"/>
  <c r="J51" i="8"/>
  <c r="N51" i="8"/>
  <c r="H62" i="10"/>
  <c r="L62" i="10"/>
  <c r="G60" i="11"/>
  <c r="K60" i="11"/>
  <c r="O60" i="11"/>
  <c r="H56" i="7"/>
  <c r="L56" i="7"/>
  <c r="E62" i="10"/>
  <c r="I62" i="10"/>
  <c r="M62" i="10"/>
  <c r="L63" i="6"/>
  <c r="H63" i="6"/>
  <c r="M69" i="3"/>
  <c r="H52" i="4"/>
  <c r="G61" i="5"/>
  <c r="J64" i="3"/>
  <c r="I52" i="4"/>
  <c r="H61" i="5"/>
  <c r="I56" i="7"/>
  <c r="M56" i="7"/>
  <c r="H56" i="8"/>
  <c r="L56" i="8"/>
  <c r="F57" i="10"/>
  <c r="J57" i="10"/>
  <c r="N57" i="10"/>
  <c r="E69" i="3"/>
  <c r="L52" i="4"/>
  <c r="K54" i="5"/>
  <c r="F64" i="3"/>
  <c r="N64" i="3"/>
  <c r="E52" i="4"/>
  <c r="M52" i="4"/>
  <c r="L61" i="5"/>
  <c r="E56" i="7"/>
  <c r="G64" i="3"/>
  <c r="K64" i="3"/>
  <c r="O64" i="3"/>
  <c r="F47" i="4"/>
  <c r="J47" i="4"/>
  <c r="N47" i="4"/>
  <c r="E61" i="5"/>
  <c r="I61" i="5"/>
  <c r="M61" i="5"/>
  <c r="F48" i="7"/>
  <c r="J48" i="7"/>
  <c r="N48" i="7"/>
  <c r="E56" i="8"/>
  <c r="I56" i="8"/>
  <c r="M56" i="8"/>
  <c r="G57" i="10"/>
  <c r="K57" i="10"/>
  <c r="O57" i="10"/>
  <c r="N60" i="11"/>
  <c r="I69" i="3"/>
  <c r="O54" i="5"/>
  <c r="L67" i="11"/>
  <c r="H67" i="11"/>
  <c r="J67" i="11"/>
  <c r="E54" i="5"/>
  <c r="N67" i="11"/>
  <c r="M67" i="11"/>
  <c r="I67" i="11"/>
  <c r="I60" i="11"/>
  <c r="F60" i="11"/>
  <c r="J60" i="11"/>
  <c r="M60" i="11"/>
  <c r="O51" i="9"/>
  <c r="N51" i="9"/>
  <c r="M56" i="9"/>
  <c r="L56" i="9"/>
  <c r="K56" i="9"/>
  <c r="J51" i="9"/>
  <c r="I56" i="9"/>
  <c r="H56" i="9"/>
  <c r="G51" i="9"/>
  <c r="F51" i="9"/>
  <c r="E56" i="9"/>
  <c r="F67" i="11"/>
  <c r="E60" i="11"/>
  <c r="M51" i="9"/>
  <c r="I51" i="9"/>
  <c r="E51" i="9"/>
  <c r="G67" i="11"/>
  <c r="K67" i="11"/>
  <c r="O67" i="11"/>
  <c r="E57" i="10"/>
  <c r="I57" i="10"/>
  <c r="M57" i="10"/>
  <c r="G62" i="10"/>
  <c r="K62" i="10"/>
  <c r="O62" i="10"/>
  <c r="H57" i="10"/>
  <c r="L57" i="10"/>
  <c r="F62" i="10"/>
  <c r="J62" i="10"/>
  <c r="N62" i="10"/>
  <c r="O56" i="9"/>
  <c r="H51" i="9"/>
  <c r="L51" i="9"/>
  <c r="F56" i="9"/>
  <c r="J56" i="9"/>
  <c r="N56" i="9"/>
  <c r="G56" i="9"/>
  <c r="K51" i="9"/>
  <c r="E51" i="8"/>
  <c r="I51" i="8"/>
  <c r="M51" i="8"/>
  <c r="G56" i="8"/>
  <c r="K56" i="8"/>
  <c r="O56" i="8"/>
  <c r="H51" i="8"/>
  <c r="L51" i="8"/>
  <c r="F56" i="8"/>
  <c r="J56" i="8"/>
  <c r="N56" i="8"/>
  <c r="E48" i="7"/>
  <c r="I48" i="7"/>
  <c r="M48" i="7"/>
  <c r="G56" i="7"/>
  <c r="K56" i="7"/>
  <c r="O56" i="7"/>
  <c r="H48" i="7"/>
  <c r="L48" i="7"/>
  <c r="F56" i="7"/>
  <c r="J56" i="7"/>
  <c r="N56" i="7"/>
  <c r="E58" i="6"/>
  <c r="I58" i="6"/>
  <c r="M58" i="6"/>
  <c r="G63" i="6"/>
  <c r="K63" i="6"/>
  <c r="O63" i="6"/>
  <c r="H58" i="6"/>
  <c r="L58" i="6"/>
  <c r="F63" i="6"/>
  <c r="J63" i="6"/>
  <c r="N63" i="6"/>
  <c r="O61" i="5"/>
  <c r="H54" i="5"/>
  <c r="L54" i="5"/>
  <c r="F61" i="5"/>
  <c r="J61" i="5"/>
  <c r="N61" i="5"/>
  <c r="K61" i="5"/>
  <c r="G54" i="5"/>
  <c r="E47" i="4"/>
  <c r="I47" i="4"/>
  <c r="M47" i="4"/>
  <c r="G52" i="4"/>
  <c r="K52" i="4"/>
  <c r="O52" i="4"/>
  <c r="H47" i="4"/>
  <c r="L47" i="4"/>
  <c r="F52" i="4"/>
  <c r="J52" i="4"/>
  <c r="N52" i="4"/>
  <c r="E64" i="3"/>
  <c r="I64" i="3"/>
  <c r="M64" i="3"/>
  <c r="G69" i="3"/>
  <c r="K69" i="3"/>
  <c r="O69" i="3"/>
  <c r="H64" i="3"/>
  <c r="L64" i="3"/>
  <c r="F69" i="3"/>
  <c r="J69" i="3"/>
  <c r="N69" i="3"/>
</calcChain>
</file>

<file path=xl/sharedStrings.xml><?xml version="1.0" encoding="utf-8"?>
<sst xmlns="http://schemas.openxmlformats.org/spreadsheetml/2006/main" count="905" uniqueCount="254">
  <si>
    <t xml:space="preserve">День 1 </t>
  </si>
  <si>
    <t>Понедельник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</si>
  <si>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</si>
  <si>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</si>
  <si>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</si>
  <si>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</si>
  <si>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</si>
  <si>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</si>
  <si>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</si>
  <si>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</si>
  <si>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</si>
  <si>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</si>
  <si>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</si>
  <si>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</si>
  <si>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</si>
  <si>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</si>
  <si>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</si>
  <si>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</si>
  <si>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</si>
  <si>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</si>
  <si>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</si>
  <si>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</si>
  <si>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</si>
  <si>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</si>
  <si>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</si>
  <si>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</si>
  <si>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</si>
  <si>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</si>
  <si>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</si>
  <si>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</si>
  <si>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</si>
  <si>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</si>
  <si>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</si>
  <si>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</si>
  <si>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</si>
  <si>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</si>
  <si>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 xml:space="preserve">Всего за завтрак </t>
  </si>
  <si>
    <t>Обед</t>
  </si>
  <si>
    <t>Салат из свеклы</t>
  </si>
  <si>
    <t xml:space="preserve">свекла столовая </t>
  </si>
  <si>
    <t>73-78,1</t>
  </si>
  <si>
    <t>масло подсолнечное</t>
  </si>
  <si>
    <t>№87 СР 2010</t>
  </si>
  <si>
    <t>Суп картофельный с рыбными консервами</t>
  </si>
  <si>
    <t>картофель</t>
  </si>
  <si>
    <t>74,7-93,3</t>
  </si>
  <si>
    <t>морковь</t>
  </si>
  <si>
    <t>16-17,3</t>
  </si>
  <si>
    <t>лук</t>
  </si>
  <si>
    <t>масло раститительное</t>
  </si>
  <si>
    <t>консервы "сайра"</t>
  </si>
  <si>
    <t>№608 СР 2005</t>
  </si>
  <si>
    <t xml:space="preserve">Шницель 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</si>
  <si>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</si>
  <si>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</si>
  <si>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</si>
  <si>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</si>
  <si>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</si>
  <si>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</si>
  <si>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</si>
  <si>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</si>
  <si>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</si>
  <si>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</si>
  <si>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</si>
  <si>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</si>
  <si>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</si>
  <si>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</si>
  <si>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</si>
  <si>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</si>
  <si>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</si>
  <si>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</si>
  <si>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</si>
  <si>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</si>
  <si>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</si>
  <si>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крупа манная</t>
  </si>
  <si>
    <t>сахар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</si>
  <si>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</si>
  <si>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</si>
  <si>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</si>
  <si>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</si>
  <si>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</si>
  <si>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</si>
  <si>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</si>
  <si>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Салат из свежих огурцов</t>
  </si>
  <si>
    <t>огурец</t>
  </si>
  <si>
    <t>растительное масло</t>
  </si>
  <si>
    <t>капуста свежая</t>
  </si>
  <si>
    <t>яблоки</t>
  </si>
  <si>
    <t>лимонная кислота</t>
  </si>
  <si>
    <t>№187 СР 2005</t>
  </si>
  <si>
    <t>Щи из б\к капусты</t>
  </si>
  <si>
    <t>капуста</t>
  </si>
  <si>
    <t>30-40</t>
  </si>
  <si>
    <t>10-10,7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</si>
  <si>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</si>
  <si>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</si>
  <si>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</si>
  <si>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</si>
  <si>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</si>
  <si>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</si>
  <si>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</si>
  <si>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</si>
  <si>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160,4-214</t>
  </si>
  <si>
    <t xml:space="preserve">молоко </t>
  </si>
  <si>
    <t>№870 СР 2005</t>
  </si>
  <si>
    <t>Кисель п\ягодный+ Вит. С</t>
  </si>
  <si>
    <t>кисель концетрат</t>
  </si>
  <si>
    <t>Снежок</t>
  </si>
  <si>
    <t>Пряник</t>
  </si>
  <si>
    <t>День 3</t>
  </si>
  <si>
    <t>Среда</t>
  </si>
  <si>
    <t>№94 СР 2005</t>
  </si>
  <si>
    <t>Суп молочный (гречневый)</t>
  </si>
  <si>
    <t>крупа гречневая</t>
  </si>
  <si>
    <t>№42 СР 2005</t>
  </si>
  <si>
    <t>№206 СР 2005</t>
  </si>
  <si>
    <t xml:space="preserve">Суп картофельный с горохом </t>
  </si>
  <si>
    <t>80-100</t>
  </si>
  <si>
    <t>горох</t>
  </si>
  <si>
    <t>№637 СР 2005</t>
  </si>
  <si>
    <t>Птица отварная</t>
  </si>
  <si>
    <t>цыплята (филе)</t>
  </si>
  <si>
    <t xml:space="preserve">Макаронные изделия отварные </t>
  </si>
  <si>
    <t>макаронные изделия</t>
  </si>
  <si>
    <t>Компот из сухофруктов +  вит. С</t>
  </si>
  <si>
    <t>Йогурт</t>
  </si>
  <si>
    <t>День 4</t>
  </si>
  <si>
    <t>четверг</t>
  </si>
  <si>
    <t>№438 СР 2005</t>
  </si>
  <si>
    <t xml:space="preserve">яйцо 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</si>
  <si>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</si>
  <si>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</si>
  <si>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</si>
  <si>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</si>
  <si>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</si>
  <si>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</si>
  <si>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2005</t>
  </si>
  <si>
    <t>Помидор</t>
  </si>
  <si>
    <t>№170 СР 2005</t>
  </si>
  <si>
    <t xml:space="preserve">Борщ из свежей капусты </t>
  </si>
  <si>
    <t>свекла</t>
  </si>
  <si>
    <t>40-42,6</t>
  </si>
  <si>
    <t>20-26,7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</si>
  <si>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</si>
  <si>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</si>
  <si>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</si>
  <si>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</si>
  <si>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</si>
  <si>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</si>
  <si>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</si>
  <si>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Кисель</t>
  </si>
  <si>
    <t>День 5</t>
  </si>
  <si>
    <t xml:space="preserve">Пятница </t>
  </si>
  <si>
    <t>вода</t>
  </si>
  <si>
    <t>Яйцо вареное</t>
  </si>
  <si>
    <t>1шт</t>
  </si>
  <si>
    <t>Винегрет овощной</t>
  </si>
  <si>
    <t>огурцы соленые</t>
  </si>
  <si>
    <t>№202 СР 2005</t>
  </si>
  <si>
    <t>Суп из овощей</t>
  </si>
  <si>
    <t>50-66,7</t>
  </si>
  <si>
    <t>зеленый горошек</t>
  </si>
  <si>
    <t>№307 СР 2005</t>
  </si>
  <si>
    <t xml:space="preserve">Котлета куриная под соусом </t>
  </si>
  <si>
    <t>куриное филе</t>
  </si>
  <si>
    <t>мука</t>
  </si>
  <si>
    <t>Картофельное пюре</t>
  </si>
  <si>
    <t>Компот из сухофруктов + Вит. С</t>
  </si>
  <si>
    <t>День 6</t>
  </si>
  <si>
    <t>№100 СР 2005</t>
  </si>
  <si>
    <t xml:space="preserve">Каша геркулесовая молочная </t>
  </si>
  <si>
    <t>геркулес</t>
  </si>
  <si>
    <t xml:space="preserve">Яйцо вареное </t>
  </si>
  <si>
    <t xml:space="preserve">яйцо вареное </t>
  </si>
  <si>
    <t xml:space="preserve">Какао на молоке 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</si>
  <si>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</si>
  <si>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</si>
  <si>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</si>
  <si>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</si>
  <si>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</si>
  <si>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</si>
  <si>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</si>
  <si>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</si>
  <si>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</si>
  <si>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№197 СР 2005</t>
  </si>
  <si>
    <t>Рассольник петербургский</t>
  </si>
  <si>
    <t>рис</t>
  </si>
  <si>
    <t>№304 СР 2005</t>
  </si>
  <si>
    <t>Плов из птицы</t>
  </si>
  <si>
    <t>цыпленок бройлер</t>
  </si>
  <si>
    <t>Всего за подник</t>
  </si>
  <si>
    <t>День 8</t>
  </si>
  <si>
    <t>№390 СР 2005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</si>
  <si>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</si>
  <si>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</si>
  <si>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</si>
  <si>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</si>
  <si>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</si>
  <si>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</si>
  <si>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45-48</t>
  </si>
  <si>
    <t>№859 СР 2005</t>
  </si>
  <si>
    <t>Компот из свежих яблок</t>
  </si>
  <si>
    <t>День 9</t>
  </si>
  <si>
    <t>№93 СР 2010</t>
  </si>
  <si>
    <t>Суп молочный с макаронными изделиями</t>
  </si>
  <si>
    <t>вермишель</t>
  </si>
  <si>
    <t>Сыр</t>
  </si>
  <si>
    <t>№208 СР 2005</t>
  </si>
  <si>
    <t>Суп Крестьянский</t>
  </si>
  <si>
    <t>крупа ячневая</t>
  </si>
  <si>
    <t>Шницель</t>
  </si>
  <si>
    <t>№336 СР 2005</t>
  </si>
  <si>
    <t>Капуста тушенная</t>
  </si>
  <si>
    <t xml:space="preserve">капуста </t>
  </si>
  <si>
    <t>4,5-4,7</t>
  </si>
  <si>
    <t xml:space="preserve">мука </t>
  </si>
  <si>
    <t>День 10</t>
  </si>
  <si>
    <t>№201 СР 2005</t>
  </si>
  <si>
    <t>Суп картофельный с макаронными изделиями</t>
  </si>
  <si>
    <t>75-100</t>
  </si>
  <si>
    <t>213-285</t>
  </si>
  <si>
    <t xml:space="preserve">Омлет </t>
  </si>
  <si>
    <t>Каша манная молочная</t>
  </si>
  <si>
    <t>№511 СР 2004</t>
  </si>
  <si>
    <t>Рис отварной</t>
  </si>
  <si>
    <t xml:space="preserve">рис </t>
  </si>
  <si>
    <t>№3 СР 2004</t>
  </si>
  <si>
    <t>№469  СР 2005</t>
  </si>
  <si>
    <t>Запеканка из творога со сгущенным молоком</t>
  </si>
  <si>
    <t>творог</t>
  </si>
  <si>
    <t>кр. манная</t>
  </si>
  <si>
    <t>1/10</t>
  </si>
  <si>
    <t>сметана</t>
  </si>
  <si>
    <t>молоко сгущеное</t>
  </si>
  <si>
    <t>Суп молочный с пшенной крупой</t>
  </si>
  <si>
    <t>пшено</t>
  </si>
  <si>
    <t>2</t>
  </si>
  <si>
    <t>№94 СР 2010</t>
  </si>
  <si>
    <t>Весенне-летний период (7-11 лет)</t>
  </si>
  <si>
    <t>№45 СР 2010</t>
  </si>
  <si>
    <t>№33 СР 2010</t>
  </si>
  <si>
    <t>Салат из свежих помидоров и огурцов</t>
  </si>
  <si>
    <t>помидоры свежие</t>
  </si>
  <si>
    <t>огурцы свежие</t>
  </si>
  <si>
    <t>Суп молочный гречневый</t>
  </si>
  <si>
    <t>кр. гречневая</t>
  </si>
  <si>
    <t>Салат из свежих помидоров с луком</t>
  </si>
  <si>
    <t>№ 14 СР 2010</t>
  </si>
  <si>
    <t>№13 СР 2010</t>
  </si>
  <si>
    <t>№15 СР 2010</t>
  </si>
  <si>
    <t>№ 33 СР 2010</t>
  </si>
  <si>
    <t>№33 СР 2005</t>
  </si>
  <si>
    <t>свекла столовая</t>
  </si>
  <si>
    <t>121,6-130,1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</si>
</sst>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1" xfId="1" applyFont="1" applyBorder="1"/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4" xfId="1" applyFont="1" applyBorder="1"/>
    <xf numFmtId="0" fontId="5" fillId="0" borderId="4" xfId="1" applyFont="1" applyBorder="1"/>
    <xf numFmtId="0" fontId="4" fillId="0" borderId="1" xfId="1" applyFont="1" applyBorder="1" applyAlignment="1"/>
    <xf numFmtId="0" fontId="5" fillId="0" borderId="4" xfId="1" applyFont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/>
    <xf numFmtId="0" fontId="4" fillId="0" borderId="4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12" xfId="0" applyFont="1" applyFill="1" applyBorder="1"/>
    <xf numFmtId="0" fontId="4" fillId="0" borderId="2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4" fillId="0" borderId="4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4" fillId="0" borderId="4" xfId="0" applyFont="1" applyFill="1" applyBorder="1"/>
    <xf numFmtId="0" fontId="4" fillId="0" borderId="3" xfId="0" applyFont="1" applyBorder="1" applyAlignment="1">
      <alignment horizontal="center"/>
    </xf>
    <xf numFmtId="0" fontId="0" fillId="0" borderId="2" xfId="0" applyBorder="1"/>
    <xf numFmtId="0" fontId="4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4" xfId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left"/>
    </xf>
    <xf numFmtId="0" fontId="3" fillId="0" borderId="1" xfId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11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4" fillId="0" borderId="1" xfId="1" applyFont="1" applyBorder="1" applyAlignment="1">
      <alignment horizontal="center"/>
    </xf>
    <xf numFmtId="0" fontId="1" fillId="0" borderId="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0" borderId="11" xfId="0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39</xdr:row>
      <xdr:rowOff>87169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7326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23" workbookViewId="0">
      <selection sqref="A1:O62"/>
    </sheetView>
  </sheetViews>
  <sheetFormatPr defaultRowHeight="15" x14ac:dyDescent="0.25"/>
  <cols>
    <col min="1" max="1" width="13.7109375" customWidth="1"/>
    <col min="2" max="2" width="21.42578125" customWidth="1"/>
    <col min="3" max="3" width="11" customWidth="1"/>
    <col min="4" max="4" width="8.7109375" customWidth="1"/>
    <col min="7" max="7" width="12.140625" customWidth="1"/>
    <col min="8" max="8" width="11.140625" customWidth="1"/>
    <col min="12" max="12" width="8.28515625" customWidth="1"/>
    <col min="13" max="13" width="8.7109375" customWidth="1"/>
  </cols>
  <sheetData>
    <row r="1" spans="1:15" x14ac:dyDescent="0.25">
      <c r="A1" s="14" t="s">
        <v>202</v>
      </c>
      <c r="B1" s="14"/>
    </row>
    <row r="2" spans="1:15" x14ac:dyDescent="0.25">
      <c r="A2" s="14" t="s">
        <v>127</v>
      </c>
      <c r="B2" s="14"/>
    </row>
    <row r="3" spans="1:15" x14ac:dyDescent="0.25">
      <c r="A3" s="14" t="s">
        <v>238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42.75" customHeight="1" x14ac:dyDescent="0.25">
      <c r="A7" s="87" t="s">
        <v>203</v>
      </c>
      <c r="B7" s="32" t="s">
        <v>204</v>
      </c>
      <c r="C7" s="84">
        <v>200</v>
      </c>
      <c r="D7" s="86"/>
      <c r="E7" s="15">
        <v>5.75</v>
      </c>
      <c r="F7" s="15">
        <v>5.21</v>
      </c>
      <c r="G7" s="15">
        <v>18.84</v>
      </c>
      <c r="H7" s="15">
        <v>145.19999999999999</v>
      </c>
      <c r="I7" s="15">
        <v>0.09</v>
      </c>
      <c r="J7" s="15">
        <v>0.91</v>
      </c>
      <c r="K7" s="15">
        <v>30.6</v>
      </c>
      <c r="L7" s="15">
        <v>161.62</v>
      </c>
      <c r="M7" s="15">
        <v>137.97999999999999</v>
      </c>
      <c r="N7" s="15">
        <v>24.14</v>
      </c>
      <c r="O7" s="15">
        <v>0.51</v>
      </c>
    </row>
    <row r="8" spans="1:15" x14ac:dyDescent="0.25">
      <c r="A8" s="88"/>
      <c r="B8" s="19" t="s">
        <v>25</v>
      </c>
      <c r="C8" s="20">
        <v>140</v>
      </c>
      <c r="D8" s="21">
        <v>140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205</v>
      </c>
      <c r="C9" s="20">
        <v>16</v>
      </c>
      <c r="D9" s="21">
        <v>16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24</v>
      </c>
      <c r="C11" s="20">
        <v>1.6</v>
      </c>
      <c r="D11" s="21">
        <v>1.6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114</v>
      </c>
      <c r="B12" s="18" t="s">
        <v>206</v>
      </c>
      <c r="C12" s="84">
        <v>15</v>
      </c>
      <c r="D12" s="86"/>
      <c r="E12" s="15">
        <v>3.48</v>
      </c>
      <c r="F12" s="15">
        <v>4.43</v>
      </c>
      <c r="G12" s="15">
        <v>0</v>
      </c>
      <c r="H12" s="15">
        <v>54.6</v>
      </c>
      <c r="I12" s="15">
        <v>0.01</v>
      </c>
      <c r="J12" s="15">
        <v>0.11</v>
      </c>
      <c r="K12" s="15">
        <v>39</v>
      </c>
      <c r="L12" s="15">
        <v>132</v>
      </c>
      <c r="M12" s="15">
        <v>75</v>
      </c>
      <c r="N12" s="15">
        <v>5.25</v>
      </c>
      <c r="O12" s="15">
        <v>0.15</v>
      </c>
    </row>
    <row r="13" spans="1:15" x14ac:dyDescent="0.25">
      <c r="A13" s="89"/>
      <c r="B13" s="19" t="s">
        <v>77</v>
      </c>
      <c r="C13" s="20">
        <v>15</v>
      </c>
      <c r="D13" s="21">
        <v>15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7" t="s">
        <v>133</v>
      </c>
      <c r="B14" s="34" t="s">
        <v>134</v>
      </c>
      <c r="C14" s="84">
        <v>200</v>
      </c>
      <c r="D14" s="86"/>
      <c r="E14" s="15">
        <v>1.7669999999999999</v>
      </c>
      <c r="F14" s="15">
        <v>1.363</v>
      </c>
      <c r="G14" s="15">
        <v>23.78</v>
      </c>
      <c r="H14" s="15">
        <v>105.26</v>
      </c>
      <c r="I14" s="15">
        <v>1.2E-2</v>
      </c>
      <c r="J14" s="15">
        <v>0.14199999999999999</v>
      </c>
      <c r="K14" s="15">
        <v>1.2E-2</v>
      </c>
      <c r="L14" s="15">
        <v>66.897000000000006</v>
      </c>
      <c r="M14" s="15">
        <v>55.055</v>
      </c>
      <c r="N14" s="15">
        <v>4.55</v>
      </c>
      <c r="O14" s="15">
        <v>5.8999999999999997E-2</v>
      </c>
    </row>
    <row r="15" spans="1:15" x14ac:dyDescent="0.25">
      <c r="A15" s="88"/>
      <c r="B15" s="19" t="s">
        <v>135</v>
      </c>
      <c r="C15" s="20">
        <v>6</v>
      </c>
      <c r="D15" s="21">
        <v>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8"/>
      <c r="B16" s="19" t="s">
        <v>25</v>
      </c>
      <c r="C16" s="20">
        <v>50</v>
      </c>
      <c r="D16" s="21">
        <v>50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9"/>
      <c r="B17" s="19" t="s">
        <v>24</v>
      </c>
      <c r="C17" s="20">
        <v>20</v>
      </c>
      <c r="D17" s="21">
        <v>20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25" t="s">
        <v>31</v>
      </c>
      <c r="B18" s="18" t="s">
        <v>32</v>
      </c>
      <c r="C18" s="84">
        <v>50</v>
      </c>
      <c r="D18" s="86"/>
      <c r="E18" s="15">
        <v>3.8</v>
      </c>
      <c r="F18" s="15">
        <v>0.45</v>
      </c>
      <c r="G18" s="15">
        <v>24.9</v>
      </c>
      <c r="H18" s="15">
        <v>113.22</v>
      </c>
      <c r="I18" s="15">
        <v>0.08</v>
      </c>
      <c r="J18" s="15">
        <v>0</v>
      </c>
      <c r="K18" s="15">
        <v>0</v>
      </c>
      <c r="L18" s="15">
        <v>13.02</v>
      </c>
      <c r="M18" s="15">
        <v>41.5</v>
      </c>
      <c r="N18" s="15">
        <v>17.53</v>
      </c>
      <c r="O18" s="15">
        <v>0.8</v>
      </c>
    </row>
    <row r="19" spans="1:15" x14ac:dyDescent="0.25">
      <c r="A19" s="44" t="s">
        <v>33</v>
      </c>
      <c r="B19" s="18" t="s">
        <v>34</v>
      </c>
      <c r="C19" s="84">
        <v>200</v>
      </c>
      <c r="D19" s="86"/>
      <c r="E19" s="41">
        <v>0.8</v>
      </c>
      <c r="F19" s="41">
        <v>0.8</v>
      </c>
      <c r="G19" s="41">
        <v>19.600000000000001</v>
      </c>
      <c r="H19" s="41">
        <v>94</v>
      </c>
      <c r="I19" s="41">
        <v>0.06</v>
      </c>
      <c r="J19" s="41">
        <v>20</v>
      </c>
      <c r="K19" s="41">
        <v>0</v>
      </c>
      <c r="L19" s="41">
        <v>26.1</v>
      </c>
      <c r="M19" s="41">
        <v>22</v>
      </c>
      <c r="N19" s="41">
        <v>18</v>
      </c>
      <c r="O19" s="41">
        <v>4.4000000000000004</v>
      </c>
    </row>
    <row r="20" spans="1:15" x14ac:dyDescent="0.25">
      <c r="A20" s="22"/>
      <c r="B20" s="18" t="s">
        <v>36</v>
      </c>
      <c r="C20" s="84"/>
      <c r="D20" s="86"/>
      <c r="E20" s="15">
        <f>SUM(E7:E19)</f>
        <v>15.597000000000001</v>
      </c>
      <c r="F20" s="15">
        <f t="shared" ref="F20:O20" si="0">SUM(F7:F19)</f>
        <v>12.253</v>
      </c>
      <c r="G20" s="15">
        <f t="shared" si="0"/>
        <v>87.12</v>
      </c>
      <c r="H20" s="15">
        <f t="shared" si="0"/>
        <v>512.28</v>
      </c>
      <c r="I20" s="15">
        <f t="shared" si="0"/>
        <v>0.252</v>
      </c>
      <c r="J20" s="15">
        <f t="shared" si="0"/>
        <v>21.161999999999999</v>
      </c>
      <c r="K20" s="15">
        <f t="shared" si="0"/>
        <v>69.611999999999995</v>
      </c>
      <c r="L20" s="15">
        <f t="shared" si="0"/>
        <v>399.637</v>
      </c>
      <c r="M20" s="15">
        <f t="shared" si="0"/>
        <v>331.53499999999997</v>
      </c>
      <c r="N20" s="15">
        <f t="shared" si="0"/>
        <v>69.47</v>
      </c>
      <c r="O20" s="15">
        <f t="shared" si="0"/>
        <v>5.9190000000000005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ht="29.25" x14ac:dyDescent="0.25">
      <c r="A22" s="87" t="s">
        <v>247</v>
      </c>
      <c r="B22" s="32" t="s">
        <v>246</v>
      </c>
      <c r="C22" s="84">
        <v>60</v>
      </c>
      <c r="D22" s="86"/>
      <c r="E22" s="15">
        <v>0.68</v>
      </c>
      <c r="F22" s="15">
        <v>3.71</v>
      </c>
      <c r="G22" s="15">
        <v>2.83</v>
      </c>
      <c r="H22" s="15">
        <v>47.47</v>
      </c>
      <c r="I22" s="15">
        <v>0.04</v>
      </c>
      <c r="J22" s="15">
        <v>12.25</v>
      </c>
      <c r="K22" s="15">
        <v>0</v>
      </c>
      <c r="L22" s="15">
        <v>10.55</v>
      </c>
      <c r="M22" s="15">
        <v>19.73</v>
      </c>
      <c r="N22" s="15">
        <v>10.67</v>
      </c>
      <c r="O22" s="15">
        <v>0.5</v>
      </c>
    </row>
    <row r="23" spans="1:15" x14ac:dyDescent="0.25">
      <c r="A23" s="88"/>
      <c r="B23" s="19" t="s">
        <v>242</v>
      </c>
      <c r="C23" s="20">
        <v>50.8</v>
      </c>
      <c r="D23" s="21">
        <v>43.2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48</v>
      </c>
      <c r="C24" s="20">
        <v>17.3</v>
      </c>
      <c r="D24" s="21">
        <v>14.5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9"/>
      <c r="B25" s="19" t="s">
        <v>41</v>
      </c>
      <c r="C25" s="20">
        <v>3.6</v>
      </c>
      <c r="D25" s="21">
        <v>3.6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8.75" customHeight="1" x14ac:dyDescent="0.25">
      <c r="A26" s="87" t="s">
        <v>207</v>
      </c>
      <c r="B26" s="32" t="s">
        <v>208</v>
      </c>
      <c r="C26" s="84">
        <v>200</v>
      </c>
      <c r="D26" s="86"/>
      <c r="E26" s="15">
        <v>4.76</v>
      </c>
      <c r="F26" s="15">
        <v>6.03</v>
      </c>
      <c r="G26" s="15">
        <v>12.42</v>
      </c>
      <c r="H26" s="15">
        <v>118.62</v>
      </c>
      <c r="I26" s="15">
        <v>0.06</v>
      </c>
      <c r="J26" s="15">
        <v>0.03</v>
      </c>
      <c r="K26" s="15">
        <v>1.02</v>
      </c>
      <c r="L26" s="15">
        <v>32.07</v>
      </c>
      <c r="M26" s="15">
        <v>34.979999999999997</v>
      </c>
      <c r="N26" s="15">
        <v>5.42</v>
      </c>
      <c r="O26" s="15">
        <v>0.3</v>
      </c>
    </row>
    <row r="27" spans="1:15" x14ac:dyDescent="0.25">
      <c r="A27" s="88"/>
      <c r="B27" s="19" t="s">
        <v>189</v>
      </c>
      <c r="C27" s="20">
        <v>36.700000000000003</v>
      </c>
      <c r="D27" s="21">
        <v>32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86</v>
      </c>
      <c r="C28" s="20">
        <v>30</v>
      </c>
      <c r="D28" s="21">
        <v>24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44</v>
      </c>
      <c r="C29" s="20">
        <v>26.6</v>
      </c>
      <c r="D29" s="21">
        <v>20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209</v>
      </c>
      <c r="C30" s="20">
        <v>8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46</v>
      </c>
      <c r="C31" s="20">
        <v>10</v>
      </c>
      <c r="D31" s="21">
        <v>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48</v>
      </c>
      <c r="C32" s="20">
        <v>9.6</v>
      </c>
      <c r="D32" s="21">
        <v>8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9"/>
      <c r="B33" s="19" t="s">
        <v>94</v>
      </c>
      <c r="C33" s="20">
        <v>4</v>
      </c>
      <c r="D33" s="21">
        <v>4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7" t="s">
        <v>51</v>
      </c>
      <c r="B34" s="18" t="s">
        <v>210</v>
      </c>
      <c r="C34" s="84">
        <v>90</v>
      </c>
      <c r="D34" s="86"/>
      <c r="E34" s="15">
        <v>13.64</v>
      </c>
      <c r="F34" s="15">
        <v>10.4</v>
      </c>
      <c r="G34" s="15">
        <v>14.13</v>
      </c>
      <c r="H34" s="15">
        <v>205.88</v>
      </c>
      <c r="I34" s="15">
        <v>0.09</v>
      </c>
      <c r="J34" s="15">
        <v>0.14000000000000001</v>
      </c>
      <c r="K34" s="15">
        <v>22.5</v>
      </c>
      <c r="L34" s="15">
        <v>35.1</v>
      </c>
      <c r="M34" s="15">
        <v>127.8</v>
      </c>
      <c r="N34" s="15">
        <v>25.2</v>
      </c>
      <c r="O34" s="15">
        <v>1.35</v>
      </c>
    </row>
    <row r="35" spans="1:15" x14ac:dyDescent="0.25">
      <c r="A35" s="88"/>
      <c r="B35" s="19" t="s">
        <v>53</v>
      </c>
      <c r="C35" s="20">
        <v>73</v>
      </c>
      <c r="D35" s="21">
        <v>66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25</v>
      </c>
      <c r="C36" s="20">
        <v>14</v>
      </c>
      <c r="D36" s="21">
        <v>14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54</v>
      </c>
      <c r="C37" s="20">
        <v>13</v>
      </c>
      <c r="D37" s="21">
        <v>13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48</v>
      </c>
      <c r="C38" s="20">
        <v>7.4</v>
      </c>
      <c r="D38" s="21">
        <v>7.4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55</v>
      </c>
      <c r="C39" s="20">
        <v>8.5</v>
      </c>
      <c r="D39" s="21">
        <v>8.5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27</v>
      </c>
      <c r="C40" s="20">
        <v>0.5</v>
      </c>
      <c r="D40" s="21">
        <v>0.5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9"/>
      <c r="B41" s="19" t="s">
        <v>41</v>
      </c>
      <c r="C41" s="20">
        <v>4.5</v>
      </c>
      <c r="D41" s="21">
        <v>4.5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7" t="s">
        <v>211</v>
      </c>
      <c r="B42" s="18" t="s">
        <v>212</v>
      </c>
      <c r="C42" s="84">
        <v>180</v>
      </c>
      <c r="D42" s="86"/>
      <c r="E42" s="15">
        <v>3.33</v>
      </c>
      <c r="F42" s="15">
        <v>7.77</v>
      </c>
      <c r="G42" s="15">
        <v>41.42</v>
      </c>
      <c r="H42" s="15">
        <v>256.23</v>
      </c>
      <c r="I42" s="15">
        <v>0.28000000000000003</v>
      </c>
      <c r="J42" s="15">
        <v>37.799999999999997</v>
      </c>
      <c r="K42" s="15">
        <v>37.799999999999997</v>
      </c>
      <c r="L42" s="15">
        <v>26.35</v>
      </c>
      <c r="M42" s="15">
        <v>143.51</v>
      </c>
      <c r="N42" s="15">
        <v>52.79</v>
      </c>
      <c r="O42" s="15">
        <v>2.08</v>
      </c>
    </row>
    <row r="43" spans="1:15" x14ac:dyDescent="0.25">
      <c r="A43" s="88"/>
      <c r="B43" s="19" t="s">
        <v>213</v>
      </c>
      <c r="C43" s="20">
        <v>258</v>
      </c>
      <c r="D43" s="21">
        <v>206.3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94</v>
      </c>
      <c r="C44" s="20">
        <v>6.3</v>
      </c>
      <c r="D44" s="21">
        <v>6.3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46</v>
      </c>
      <c r="C45" s="20" t="s">
        <v>214</v>
      </c>
      <c r="D45" s="21">
        <v>3.6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48</v>
      </c>
      <c r="C46" s="20">
        <v>8.6</v>
      </c>
      <c r="D46" s="21">
        <v>7.2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143</v>
      </c>
      <c r="C47" s="20">
        <v>10.8</v>
      </c>
      <c r="D47" s="21">
        <v>10.8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8"/>
      <c r="B48" s="19" t="s">
        <v>215</v>
      </c>
      <c r="C48" s="20">
        <v>2.2000000000000002</v>
      </c>
      <c r="D48" s="21">
        <v>2.2000000000000002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8"/>
      <c r="B49" s="19" t="s">
        <v>24</v>
      </c>
      <c r="C49" s="20">
        <v>5.4</v>
      </c>
      <c r="D49" s="21">
        <v>5.4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89"/>
      <c r="B50" s="19" t="s">
        <v>27</v>
      </c>
      <c r="C50" s="20">
        <v>0.2</v>
      </c>
      <c r="D50" s="21">
        <v>0.2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42" customHeight="1" x14ac:dyDescent="0.25">
      <c r="A51" s="87" t="s">
        <v>60</v>
      </c>
      <c r="B51" s="32" t="s">
        <v>167</v>
      </c>
      <c r="C51" s="84">
        <v>200</v>
      </c>
      <c r="D51" s="86"/>
      <c r="E51" s="15">
        <v>0.04</v>
      </c>
      <c r="F51" s="15">
        <v>0</v>
      </c>
      <c r="G51" s="15">
        <v>24.76</v>
      </c>
      <c r="H51" s="15">
        <v>94.2</v>
      </c>
      <c r="I51" s="15">
        <v>0.01</v>
      </c>
      <c r="J51" s="15">
        <v>0.16800000000000001</v>
      </c>
      <c r="K51" s="15">
        <v>0</v>
      </c>
      <c r="L51" s="15">
        <v>6.4</v>
      </c>
      <c r="M51" s="15">
        <v>3.6</v>
      </c>
      <c r="N51" s="15">
        <v>0</v>
      </c>
      <c r="O51" s="15">
        <v>0.18</v>
      </c>
    </row>
    <row r="52" spans="1:15" x14ac:dyDescent="0.25">
      <c r="A52" s="88"/>
      <c r="B52" s="19" t="s">
        <v>62</v>
      </c>
      <c r="C52" s="20">
        <v>20</v>
      </c>
      <c r="D52" s="21">
        <v>20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9"/>
      <c r="B53" s="19" t="s">
        <v>24</v>
      </c>
      <c r="C53" s="20">
        <v>10</v>
      </c>
      <c r="D53" s="21">
        <v>10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25" t="s">
        <v>31</v>
      </c>
      <c r="B54" s="18" t="s">
        <v>32</v>
      </c>
      <c r="C54" s="84">
        <v>50</v>
      </c>
      <c r="D54" s="86"/>
      <c r="E54" s="23">
        <v>3.8</v>
      </c>
      <c r="F54" s="15">
        <v>0.45</v>
      </c>
      <c r="G54" s="15">
        <v>24.9</v>
      </c>
      <c r="H54" s="15">
        <v>113.22</v>
      </c>
      <c r="I54" s="15">
        <v>0.08</v>
      </c>
      <c r="J54" s="15">
        <v>0</v>
      </c>
      <c r="K54" s="15">
        <v>0</v>
      </c>
      <c r="L54" s="15">
        <v>13.02</v>
      </c>
      <c r="M54" s="15">
        <v>41.5</v>
      </c>
      <c r="N54" s="15">
        <v>17.53</v>
      </c>
      <c r="O54" s="15">
        <v>0.8</v>
      </c>
    </row>
    <row r="55" spans="1:15" x14ac:dyDescent="0.25">
      <c r="A55" s="25" t="s">
        <v>63</v>
      </c>
      <c r="B55" s="18" t="s">
        <v>64</v>
      </c>
      <c r="C55" s="84">
        <v>50</v>
      </c>
      <c r="D55" s="86"/>
      <c r="E55" s="15">
        <v>2.75</v>
      </c>
      <c r="F55" s="15">
        <v>0.5</v>
      </c>
      <c r="G55" s="15">
        <v>17</v>
      </c>
      <c r="H55" s="15">
        <v>85</v>
      </c>
      <c r="I55" s="15">
        <v>0.09</v>
      </c>
      <c r="J55" s="15">
        <v>0</v>
      </c>
      <c r="K55" s="15">
        <v>0</v>
      </c>
      <c r="L55" s="15">
        <v>10.5</v>
      </c>
      <c r="M55" s="15">
        <v>87</v>
      </c>
      <c r="N55" s="15">
        <v>28.5</v>
      </c>
      <c r="O55" s="15">
        <v>1.8</v>
      </c>
    </row>
    <row r="56" spans="1:15" x14ac:dyDescent="0.25">
      <c r="A56" s="36"/>
      <c r="B56" s="37" t="s">
        <v>65</v>
      </c>
      <c r="C56" s="96"/>
      <c r="D56" s="78"/>
      <c r="E56" s="28">
        <f t="shared" ref="E56:O56" si="1">SUM(E22:E55)</f>
        <v>28.999999999999996</v>
      </c>
      <c r="F56" s="28">
        <f t="shared" si="1"/>
        <v>28.86</v>
      </c>
      <c r="G56" s="28">
        <f t="shared" si="1"/>
        <v>137.46</v>
      </c>
      <c r="H56" s="28">
        <f t="shared" si="1"/>
        <v>920.62000000000012</v>
      </c>
      <c r="I56" s="28">
        <f t="shared" si="1"/>
        <v>0.65</v>
      </c>
      <c r="J56" s="28">
        <f t="shared" si="1"/>
        <v>50.387999999999998</v>
      </c>
      <c r="K56" s="28">
        <f t="shared" si="1"/>
        <v>61.319999999999993</v>
      </c>
      <c r="L56" s="28">
        <f t="shared" si="1"/>
        <v>133.99</v>
      </c>
      <c r="M56" s="28">
        <f t="shared" si="1"/>
        <v>458.12</v>
      </c>
      <c r="N56" s="28">
        <f t="shared" si="1"/>
        <v>140.11000000000001</v>
      </c>
      <c r="O56" s="28">
        <f t="shared" si="1"/>
        <v>7.01</v>
      </c>
    </row>
    <row r="57" spans="1:15" x14ac:dyDescent="0.25">
      <c r="A57" s="22"/>
      <c r="B57" s="17" t="s">
        <v>66</v>
      </c>
      <c r="C57" s="97"/>
      <c r="D57" s="79"/>
      <c r="E57" s="15">
        <f>SUM(E20+E56)</f>
        <v>44.596999999999994</v>
      </c>
      <c r="F57" s="15">
        <f t="shared" ref="F57:O57" si="2">SUM(F20+F56)</f>
        <v>41.113</v>
      </c>
      <c r="G57" s="15">
        <f t="shared" si="2"/>
        <v>224.58</v>
      </c>
      <c r="H57" s="15">
        <f t="shared" si="2"/>
        <v>1432.9</v>
      </c>
      <c r="I57" s="15">
        <f t="shared" si="2"/>
        <v>0.90200000000000002</v>
      </c>
      <c r="J57" s="15">
        <f t="shared" si="2"/>
        <v>71.55</v>
      </c>
      <c r="K57" s="15">
        <f t="shared" si="2"/>
        <v>130.93199999999999</v>
      </c>
      <c r="L57" s="15">
        <f t="shared" si="2"/>
        <v>533.62699999999995</v>
      </c>
      <c r="M57" s="15">
        <f t="shared" si="2"/>
        <v>789.65499999999997</v>
      </c>
      <c r="N57" s="15">
        <f t="shared" si="2"/>
        <v>209.58</v>
      </c>
      <c r="O57" s="15">
        <f t="shared" si="2"/>
        <v>12.929</v>
      </c>
    </row>
    <row r="58" spans="1:15" x14ac:dyDescent="0.25">
      <c r="A58" s="97" t="s">
        <v>67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79"/>
    </row>
    <row r="59" spans="1:15" x14ac:dyDescent="0.25">
      <c r="A59" s="22"/>
      <c r="B59" s="18" t="s">
        <v>68</v>
      </c>
      <c r="C59" s="84">
        <v>200</v>
      </c>
      <c r="D59" s="86"/>
      <c r="E59" s="15">
        <v>1</v>
      </c>
      <c r="F59" s="15">
        <v>0.01</v>
      </c>
      <c r="G59" s="15">
        <v>29.7</v>
      </c>
      <c r="H59" s="15">
        <v>128</v>
      </c>
      <c r="I59" s="15">
        <v>0.6</v>
      </c>
      <c r="J59" s="15">
        <v>0.06</v>
      </c>
      <c r="K59" s="15">
        <v>46</v>
      </c>
      <c r="L59" s="15"/>
      <c r="M59" s="15">
        <v>23</v>
      </c>
      <c r="N59" s="15">
        <v>23</v>
      </c>
      <c r="O59" s="15">
        <v>0.5</v>
      </c>
    </row>
    <row r="60" spans="1:15" x14ac:dyDescent="0.25">
      <c r="A60" s="22"/>
      <c r="B60" s="18" t="s">
        <v>69</v>
      </c>
      <c r="C60" s="84">
        <v>10</v>
      </c>
      <c r="D60" s="86"/>
      <c r="E60" s="15">
        <v>0.75</v>
      </c>
      <c r="F60" s="15">
        <v>0.98</v>
      </c>
      <c r="G60" s="15">
        <v>7.44</v>
      </c>
      <c r="H60" s="15">
        <v>41.7</v>
      </c>
      <c r="I60" s="15">
        <v>7.0000000000000001E-3</v>
      </c>
      <c r="J60" s="15">
        <v>7.0000000000000001E-3</v>
      </c>
      <c r="K60" s="15"/>
      <c r="L60" s="15">
        <v>1</v>
      </c>
      <c r="M60" s="15">
        <v>2.9</v>
      </c>
      <c r="N60" s="15">
        <v>9</v>
      </c>
      <c r="O60" s="15">
        <v>0.21</v>
      </c>
    </row>
    <row r="61" spans="1:15" x14ac:dyDescent="0.25">
      <c r="A61" s="22"/>
      <c r="B61" s="18" t="s">
        <v>70</v>
      </c>
      <c r="C61" s="96"/>
      <c r="D61" s="78"/>
      <c r="E61" s="15">
        <f>SUM(E59:E60)</f>
        <v>1.75</v>
      </c>
      <c r="F61" s="15">
        <f t="shared" ref="F61:O61" si="3">SUM(F59:F60)</f>
        <v>0.99</v>
      </c>
      <c r="G61" s="15">
        <f t="shared" si="3"/>
        <v>37.14</v>
      </c>
      <c r="H61" s="15">
        <f t="shared" si="3"/>
        <v>169.7</v>
      </c>
      <c r="I61" s="15">
        <f t="shared" si="3"/>
        <v>0.60699999999999998</v>
      </c>
      <c r="J61" s="15">
        <f t="shared" si="3"/>
        <v>6.7000000000000004E-2</v>
      </c>
      <c r="K61" s="15">
        <f t="shared" si="3"/>
        <v>46</v>
      </c>
      <c r="L61" s="15">
        <f t="shared" si="3"/>
        <v>1</v>
      </c>
      <c r="M61" s="15">
        <f t="shared" si="3"/>
        <v>25.9</v>
      </c>
      <c r="N61" s="15">
        <f t="shared" si="3"/>
        <v>32</v>
      </c>
      <c r="O61" s="15">
        <f t="shared" si="3"/>
        <v>0.71</v>
      </c>
    </row>
    <row r="62" spans="1:15" x14ac:dyDescent="0.25">
      <c r="A62" s="22"/>
      <c r="B62" s="18" t="s">
        <v>71</v>
      </c>
      <c r="C62" s="97"/>
      <c r="D62" s="79"/>
      <c r="E62" s="15">
        <f>SUM(E20,E56,E61)</f>
        <v>46.346999999999994</v>
      </c>
      <c r="F62" s="15">
        <f t="shared" ref="F62:O62" si="4">SUM(F20,F56,F61)</f>
        <v>42.103000000000002</v>
      </c>
      <c r="G62" s="15">
        <f t="shared" si="4"/>
        <v>261.72000000000003</v>
      </c>
      <c r="H62" s="15">
        <f t="shared" si="4"/>
        <v>1602.6000000000001</v>
      </c>
      <c r="I62" s="15">
        <f t="shared" si="4"/>
        <v>1.5089999999999999</v>
      </c>
      <c r="J62" s="15">
        <f t="shared" si="4"/>
        <v>71.61699999999999</v>
      </c>
      <c r="K62" s="15">
        <f t="shared" si="4"/>
        <v>176.93199999999999</v>
      </c>
      <c r="L62" s="15">
        <f t="shared" si="4"/>
        <v>534.62699999999995</v>
      </c>
      <c r="M62" s="15">
        <f t="shared" si="4"/>
        <v>815.55499999999995</v>
      </c>
      <c r="N62" s="15">
        <f t="shared" si="4"/>
        <v>241.58</v>
      </c>
      <c r="O62" s="15">
        <f t="shared" si="4"/>
        <v>13.638999999999999</v>
      </c>
    </row>
  </sheetData>
  <mergeCells count="35">
    <mergeCell ref="C56:D57"/>
    <mergeCell ref="A58:O58"/>
    <mergeCell ref="C59:D59"/>
    <mergeCell ref="C60:D60"/>
    <mergeCell ref="C61:D62"/>
    <mergeCell ref="C19:D19"/>
    <mergeCell ref="C20:D20"/>
    <mergeCell ref="C55:D55"/>
    <mergeCell ref="A22:A25"/>
    <mergeCell ref="C22:D22"/>
    <mergeCell ref="A26:A33"/>
    <mergeCell ref="C26:D26"/>
    <mergeCell ref="A34:A41"/>
    <mergeCell ref="C34:D34"/>
    <mergeCell ref="A42:A50"/>
    <mergeCell ref="C42:D42"/>
    <mergeCell ref="A51:A53"/>
    <mergeCell ref="C51:D51"/>
    <mergeCell ref="C54:D54"/>
    <mergeCell ref="A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4" workbookViewId="0">
      <selection activeCell="L13" sqref="L13"/>
    </sheetView>
  </sheetViews>
  <sheetFormatPr defaultRowHeight="15" x14ac:dyDescent="0.25"/>
  <cols>
    <col min="1" max="1" width="14.28515625" customWidth="1"/>
    <col min="2" max="2" width="26.42578125" customWidth="1"/>
    <col min="3" max="3" width="10.42578125" customWidth="1"/>
    <col min="4" max="4" width="8.42578125" customWidth="1"/>
    <col min="7" max="7" width="11.42578125" customWidth="1"/>
    <col min="8" max="8" width="10.140625" customWidth="1"/>
    <col min="12" max="12" width="8.7109375" customWidth="1"/>
  </cols>
  <sheetData>
    <row r="1" spans="1:15" ht="15.75" x14ac:dyDescent="0.25">
      <c r="A1" s="12" t="s">
        <v>216</v>
      </c>
      <c r="B1" s="11"/>
    </row>
    <row r="2" spans="1:15" ht="15.75" x14ac:dyDescent="0.25">
      <c r="A2" s="11" t="s">
        <v>152</v>
      </c>
      <c r="B2" s="11"/>
    </row>
    <row r="3" spans="1:15" ht="15.75" x14ac:dyDescent="0.25">
      <c r="A3" s="11" t="s">
        <v>238</v>
      </c>
      <c r="B3" s="11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31.5" customHeight="1" x14ac:dyDescent="0.25">
      <c r="A7" s="87" t="s">
        <v>227</v>
      </c>
      <c r="B7" s="32" t="s">
        <v>228</v>
      </c>
      <c r="C7" s="84">
        <v>170</v>
      </c>
      <c r="D7" s="86"/>
      <c r="E7" s="56">
        <v>27.84</v>
      </c>
      <c r="F7" s="56">
        <v>18</v>
      </c>
      <c r="G7" s="56">
        <v>32.4</v>
      </c>
      <c r="H7" s="56">
        <v>279.60000000000002</v>
      </c>
      <c r="I7" s="56">
        <v>0.09</v>
      </c>
      <c r="J7" s="56">
        <v>0.74</v>
      </c>
      <c r="K7" s="56">
        <v>0.33</v>
      </c>
      <c r="L7" s="56">
        <v>226.4</v>
      </c>
      <c r="M7" s="56">
        <v>344.91</v>
      </c>
      <c r="N7" s="56">
        <v>48.92</v>
      </c>
      <c r="O7" s="56">
        <v>0.84</v>
      </c>
    </row>
    <row r="8" spans="1:15" ht="15" customHeight="1" x14ac:dyDescent="0.25">
      <c r="A8" s="88"/>
      <c r="B8" s="19" t="s">
        <v>229</v>
      </c>
      <c r="C8" s="20">
        <v>141</v>
      </c>
      <c r="D8" s="21">
        <v>141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6.5" customHeight="1" x14ac:dyDescent="0.25">
      <c r="A9" s="88"/>
      <c r="B9" s="19" t="s">
        <v>230</v>
      </c>
      <c r="C9" s="20">
        <v>10</v>
      </c>
      <c r="D9" s="21">
        <v>10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16.5" customHeight="1" x14ac:dyDescent="0.25">
      <c r="A10" s="88"/>
      <c r="B10" s="19" t="s">
        <v>24</v>
      </c>
      <c r="C10" s="20">
        <v>10</v>
      </c>
      <c r="D10" s="21">
        <v>10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8"/>
      <c r="B11" s="19" t="s">
        <v>99</v>
      </c>
      <c r="C11" s="20">
        <v>4</v>
      </c>
      <c r="D11" s="21" t="s">
        <v>231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8"/>
      <c r="B12" s="19" t="s">
        <v>26</v>
      </c>
      <c r="C12" s="20">
        <v>5</v>
      </c>
      <c r="D12" s="21">
        <v>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88"/>
      <c r="B13" s="19" t="s">
        <v>232</v>
      </c>
      <c r="C13" s="20">
        <v>5</v>
      </c>
      <c r="D13" s="21">
        <v>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8"/>
      <c r="B14" s="19" t="s">
        <v>55</v>
      </c>
      <c r="C14" s="20">
        <v>5</v>
      </c>
      <c r="D14" s="33">
        <v>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9"/>
      <c r="B15" s="19" t="s">
        <v>233</v>
      </c>
      <c r="C15" s="20">
        <v>20</v>
      </c>
      <c r="D15" s="21">
        <v>20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7" t="s">
        <v>79</v>
      </c>
      <c r="B16" s="18" t="s">
        <v>80</v>
      </c>
      <c r="C16" s="84">
        <v>200</v>
      </c>
      <c r="D16" s="86"/>
      <c r="E16" s="56">
        <v>0.434</v>
      </c>
      <c r="F16" s="56">
        <v>0</v>
      </c>
      <c r="G16" s="56">
        <v>12.725</v>
      </c>
      <c r="H16" s="56">
        <v>46.033000000000001</v>
      </c>
      <c r="I16" s="56">
        <v>0.02</v>
      </c>
      <c r="J16" s="15">
        <v>0.08</v>
      </c>
      <c r="K16" s="15">
        <v>0</v>
      </c>
      <c r="L16" s="15">
        <v>3.0939999999999999</v>
      </c>
      <c r="M16" s="15">
        <v>2.7949999999999999</v>
      </c>
      <c r="N16" s="15">
        <v>0.55000000000000004</v>
      </c>
      <c r="O16" s="15">
        <v>2E-3</v>
      </c>
    </row>
    <row r="17" spans="1:15" x14ac:dyDescent="0.25">
      <c r="A17" s="88"/>
      <c r="B17" s="19" t="s">
        <v>81</v>
      </c>
      <c r="C17" s="20">
        <v>1</v>
      </c>
      <c r="D17" s="21">
        <v>1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8"/>
      <c r="B18" s="19" t="s">
        <v>24</v>
      </c>
      <c r="C18" s="20">
        <v>15</v>
      </c>
      <c r="D18" s="21">
        <v>15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89"/>
      <c r="B19" s="19" t="s">
        <v>82</v>
      </c>
      <c r="C19" s="20">
        <v>7</v>
      </c>
      <c r="D19" s="21">
        <v>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x14ac:dyDescent="0.25">
      <c r="A20" s="58" t="s">
        <v>31</v>
      </c>
      <c r="B20" s="18" t="s">
        <v>32</v>
      </c>
      <c r="C20" s="84">
        <v>50</v>
      </c>
      <c r="D20" s="86"/>
      <c r="E20" s="23">
        <v>3.8</v>
      </c>
      <c r="F20" s="56">
        <v>0.45</v>
      </c>
      <c r="G20" s="56">
        <v>24.9</v>
      </c>
      <c r="H20" s="56">
        <v>113.22</v>
      </c>
      <c r="I20" s="56">
        <v>0.08</v>
      </c>
      <c r="J20" s="15">
        <v>0</v>
      </c>
      <c r="K20" s="15">
        <v>0</v>
      </c>
      <c r="L20" s="15">
        <v>13.02</v>
      </c>
      <c r="M20" s="15">
        <v>41.5</v>
      </c>
      <c r="N20" s="15">
        <v>17.53</v>
      </c>
      <c r="O20" s="15">
        <v>0.8</v>
      </c>
    </row>
    <row r="21" spans="1:15" x14ac:dyDescent="0.25">
      <c r="A21" s="58" t="s">
        <v>35</v>
      </c>
      <c r="B21" s="18" t="s">
        <v>154</v>
      </c>
      <c r="C21" s="84" t="s">
        <v>155</v>
      </c>
      <c r="D21" s="86"/>
      <c r="E21" s="56">
        <v>6.1</v>
      </c>
      <c r="F21" s="56">
        <v>5.52</v>
      </c>
      <c r="G21" s="56">
        <v>0.34</v>
      </c>
      <c r="H21" s="56">
        <v>75.36</v>
      </c>
      <c r="I21" s="56">
        <v>0.03</v>
      </c>
      <c r="J21" s="15">
        <v>0</v>
      </c>
      <c r="K21" s="15">
        <v>120</v>
      </c>
      <c r="L21" s="15">
        <v>41.12</v>
      </c>
      <c r="M21" s="15">
        <v>95.16</v>
      </c>
      <c r="N21" s="15">
        <v>6.64</v>
      </c>
      <c r="O21" s="15">
        <v>1.32</v>
      </c>
    </row>
    <row r="22" spans="1:15" x14ac:dyDescent="0.25">
      <c r="A22" s="42" t="s">
        <v>33</v>
      </c>
      <c r="B22" s="18" t="s">
        <v>34</v>
      </c>
      <c r="C22" s="84">
        <v>200</v>
      </c>
      <c r="D22" s="86"/>
      <c r="E22" s="23">
        <v>0.8</v>
      </c>
      <c r="F22" s="41">
        <v>0.8</v>
      </c>
      <c r="G22" s="41">
        <v>19.600000000000001</v>
      </c>
      <c r="H22" s="41">
        <v>94</v>
      </c>
      <c r="I22" s="41">
        <v>0.06</v>
      </c>
      <c r="J22" s="41">
        <v>20</v>
      </c>
      <c r="K22" s="41">
        <v>0</v>
      </c>
      <c r="L22" s="41">
        <v>26.1</v>
      </c>
      <c r="M22" s="41">
        <v>22</v>
      </c>
      <c r="N22" s="41">
        <v>19</v>
      </c>
      <c r="O22" s="41">
        <v>4.4000000000000004</v>
      </c>
    </row>
    <row r="23" spans="1:15" x14ac:dyDescent="0.25">
      <c r="A23" s="22"/>
      <c r="B23" s="18" t="s">
        <v>36</v>
      </c>
      <c r="C23" s="84"/>
      <c r="D23" s="86"/>
      <c r="E23" s="15">
        <f>SUM(E7:E22)</f>
        <v>38.973999999999997</v>
      </c>
      <c r="F23" s="15">
        <f t="shared" ref="F23:O23" si="0">SUM(F7:F22)</f>
        <v>24.77</v>
      </c>
      <c r="G23" s="15">
        <f t="shared" si="0"/>
        <v>89.965000000000003</v>
      </c>
      <c r="H23" s="15">
        <f t="shared" si="0"/>
        <v>608.21300000000008</v>
      </c>
      <c r="I23" s="15">
        <f t="shared" si="0"/>
        <v>0.28000000000000003</v>
      </c>
      <c r="J23" s="15">
        <f t="shared" si="0"/>
        <v>20.82</v>
      </c>
      <c r="K23" s="15">
        <f t="shared" si="0"/>
        <v>120.33</v>
      </c>
      <c r="L23" s="15">
        <f t="shared" si="0"/>
        <v>309.73400000000004</v>
      </c>
      <c r="M23" s="15">
        <f t="shared" si="0"/>
        <v>506.36500000000001</v>
      </c>
      <c r="N23" s="15">
        <f t="shared" si="0"/>
        <v>92.64</v>
      </c>
      <c r="O23" s="15">
        <f t="shared" si="0"/>
        <v>7.3620000000000001</v>
      </c>
    </row>
    <row r="24" spans="1:15" x14ac:dyDescent="0.25">
      <c r="A24" s="84" t="s">
        <v>37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6"/>
    </row>
    <row r="25" spans="1:15" x14ac:dyDescent="0.25">
      <c r="A25" s="87" t="s">
        <v>239</v>
      </c>
      <c r="B25" s="18" t="s">
        <v>156</v>
      </c>
      <c r="C25" s="84">
        <v>60</v>
      </c>
      <c r="D25" s="86"/>
      <c r="E25" s="15">
        <v>0.82</v>
      </c>
      <c r="F25" s="15">
        <v>3.71</v>
      </c>
      <c r="G25" s="15">
        <v>5.0599999999999996</v>
      </c>
      <c r="H25" s="15">
        <v>56.88</v>
      </c>
      <c r="I25" s="15">
        <v>0.04</v>
      </c>
      <c r="J25" s="15">
        <v>6.15</v>
      </c>
      <c r="K25" s="15">
        <v>0</v>
      </c>
      <c r="L25" s="15">
        <v>13.92</v>
      </c>
      <c r="M25" s="15">
        <v>26.98</v>
      </c>
      <c r="N25" s="15">
        <v>12.45</v>
      </c>
      <c r="O25" s="15">
        <v>0.51</v>
      </c>
    </row>
    <row r="26" spans="1:15" x14ac:dyDescent="0.25">
      <c r="A26" s="88"/>
      <c r="B26" s="19" t="s">
        <v>44</v>
      </c>
      <c r="C26" s="29">
        <v>25.8</v>
      </c>
      <c r="D26" s="30">
        <v>15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46</v>
      </c>
      <c r="C27" s="29">
        <v>12.1</v>
      </c>
      <c r="D27" s="30">
        <v>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140</v>
      </c>
      <c r="C28" s="29">
        <v>16.3</v>
      </c>
      <c r="D28" s="30">
        <v>12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157</v>
      </c>
      <c r="C29" s="29">
        <v>15</v>
      </c>
      <c r="D29" s="30">
        <v>12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48</v>
      </c>
      <c r="C30" s="29">
        <v>10.7</v>
      </c>
      <c r="D30" s="30">
        <v>9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9"/>
      <c r="B31" s="19" t="s">
        <v>94</v>
      </c>
      <c r="C31" s="29">
        <v>3.6</v>
      </c>
      <c r="D31" s="30">
        <v>3.6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30" customHeight="1" x14ac:dyDescent="0.25">
      <c r="A32" s="87" t="s">
        <v>217</v>
      </c>
      <c r="B32" s="32" t="s">
        <v>218</v>
      </c>
      <c r="C32" s="84">
        <v>200</v>
      </c>
      <c r="D32" s="86"/>
      <c r="E32" s="15">
        <v>2.15</v>
      </c>
      <c r="F32" s="15">
        <v>2.27</v>
      </c>
      <c r="G32" s="15">
        <v>13.71</v>
      </c>
      <c r="H32" s="15">
        <v>83.8</v>
      </c>
      <c r="I32" s="15">
        <v>0.09</v>
      </c>
      <c r="J32" s="15">
        <v>6.6</v>
      </c>
      <c r="K32" s="15">
        <v>0</v>
      </c>
      <c r="L32" s="15">
        <v>19.68</v>
      </c>
      <c r="M32" s="15">
        <v>53.32</v>
      </c>
      <c r="N32" s="15">
        <v>21.6</v>
      </c>
      <c r="O32" s="15">
        <v>0.87</v>
      </c>
    </row>
    <row r="33" spans="1:15" x14ac:dyDescent="0.25">
      <c r="A33" s="88"/>
      <c r="B33" s="19" t="s">
        <v>189</v>
      </c>
      <c r="C33" s="20">
        <v>36.700000000000003</v>
      </c>
      <c r="D33" s="21">
        <v>32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123</v>
      </c>
      <c r="C34" s="20">
        <v>8</v>
      </c>
      <c r="D34" s="21">
        <v>8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44</v>
      </c>
      <c r="C35" s="20" t="s">
        <v>219</v>
      </c>
      <c r="D35" s="21">
        <v>60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94</v>
      </c>
      <c r="C36" s="20">
        <v>2</v>
      </c>
      <c r="D36" s="21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46</v>
      </c>
      <c r="C37" s="20" t="s">
        <v>93</v>
      </c>
      <c r="D37" s="21">
        <v>8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48</v>
      </c>
      <c r="C38" s="20">
        <v>9.6</v>
      </c>
      <c r="D38" s="21">
        <v>8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9"/>
      <c r="B39" s="19" t="s">
        <v>27</v>
      </c>
      <c r="C39" s="20">
        <v>0.2</v>
      </c>
      <c r="D39" s="21">
        <v>0.2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7" t="s">
        <v>96</v>
      </c>
      <c r="B40" s="18" t="s">
        <v>97</v>
      </c>
      <c r="C40" s="84">
        <v>90</v>
      </c>
      <c r="D40" s="86"/>
      <c r="E40" s="15">
        <v>11.43</v>
      </c>
      <c r="F40" s="15">
        <v>3.38</v>
      </c>
      <c r="G40" s="15">
        <v>6.9</v>
      </c>
      <c r="H40" s="15">
        <v>120.4</v>
      </c>
      <c r="I40" s="15">
        <v>0.08</v>
      </c>
      <c r="J40" s="15">
        <v>0.45</v>
      </c>
      <c r="K40" s="15">
        <v>22.5</v>
      </c>
      <c r="L40" s="15">
        <v>45</v>
      </c>
      <c r="M40" s="15">
        <v>136.80000000000001</v>
      </c>
      <c r="N40" s="15">
        <v>28.8</v>
      </c>
      <c r="O40" s="15">
        <v>0.63</v>
      </c>
    </row>
    <row r="41" spans="1:15" x14ac:dyDescent="0.25">
      <c r="A41" s="88"/>
      <c r="B41" s="19" t="s">
        <v>98</v>
      </c>
      <c r="C41" s="20">
        <v>90</v>
      </c>
      <c r="D41" s="21">
        <v>83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54</v>
      </c>
      <c r="C42" s="20">
        <v>11</v>
      </c>
      <c r="D42" s="21">
        <v>11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99</v>
      </c>
      <c r="C43" s="20">
        <v>0.6</v>
      </c>
      <c r="D43" s="21">
        <v>0.6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26</v>
      </c>
      <c r="C44" s="20">
        <v>11</v>
      </c>
      <c r="D44" s="21">
        <v>11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55</v>
      </c>
      <c r="C45" s="20">
        <v>7.8</v>
      </c>
      <c r="D45" s="21">
        <v>7.8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27</v>
      </c>
      <c r="C46" s="20">
        <v>0.2</v>
      </c>
      <c r="D46" s="21">
        <v>0.2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48</v>
      </c>
      <c r="C47" s="20">
        <v>18</v>
      </c>
      <c r="D47" s="21">
        <v>15.6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9"/>
      <c r="B48" s="19" t="s">
        <v>94</v>
      </c>
      <c r="C48" s="20">
        <v>7.8</v>
      </c>
      <c r="D48" s="21">
        <v>7.8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90" t="s">
        <v>100</v>
      </c>
      <c r="B49" s="18" t="s">
        <v>166</v>
      </c>
      <c r="C49" s="84">
        <v>200</v>
      </c>
      <c r="D49" s="86"/>
      <c r="E49" s="38">
        <v>4.08</v>
      </c>
      <c r="F49" s="38">
        <v>6.4</v>
      </c>
      <c r="G49" s="38">
        <v>27.26</v>
      </c>
      <c r="H49" s="38">
        <v>183</v>
      </c>
      <c r="I49" s="38">
        <v>0.18</v>
      </c>
      <c r="J49" s="38">
        <v>24.22</v>
      </c>
      <c r="K49" s="38">
        <v>34</v>
      </c>
      <c r="L49" s="38">
        <v>49.3</v>
      </c>
      <c r="M49" s="38">
        <v>115.46</v>
      </c>
      <c r="N49" s="38">
        <v>37</v>
      </c>
      <c r="O49" s="38">
        <v>1.34</v>
      </c>
    </row>
    <row r="50" spans="1:15" x14ac:dyDescent="0.25">
      <c r="A50" s="91"/>
      <c r="B50" s="19" t="s">
        <v>44</v>
      </c>
      <c r="C50" s="20" t="s">
        <v>220</v>
      </c>
      <c r="D50" s="21">
        <v>171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91"/>
      <c r="B51" s="19" t="s">
        <v>25</v>
      </c>
      <c r="C51" s="20">
        <v>30</v>
      </c>
      <c r="D51" s="21">
        <v>30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91"/>
      <c r="B52" s="19" t="s">
        <v>27</v>
      </c>
      <c r="C52" s="20">
        <v>0.2</v>
      </c>
      <c r="D52" s="21">
        <v>0.2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92"/>
      <c r="B53" s="19" t="s">
        <v>26</v>
      </c>
      <c r="C53" s="20">
        <v>7</v>
      </c>
      <c r="D53" s="21">
        <v>7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ht="28.5" customHeight="1" x14ac:dyDescent="0.25">
      <c r="A54" s="87" t="s">
        <v>60</v>
      </c>
      <c r="B54" s="32" t="s">
        <v>167</v>
      </c>
      <c r="C54" s="84">
        <v>200</v>
      </c>
      <c r="D54" s="86"/>
      <c r="E54" s="15">
        <v>0.04</v>
      </c>
      <c r="F54" s="15">
        <v>0</v>
      </c>
      <c r="G54" s="15">
        <v>24.76</v>
      </c>
      <c r="H54" s="15">
        <v>94.2</v>
      </c>
      <c r="I54" s="15">
        <v>0.01</v>
      </c>
      <c r="J54" s="15">
        <v>0.16800000000000001</v>
      </c>
      <c r="K54" s="15">
        <v>0</v>
      </c>
      <c r="L54" s="15">
        <v>6.4</v>
      </c>
      <c r="M54" s="15">
        <v>3.6</v>
      </c>
      <c r="N54" s="15">
        <v>0</v>
      </c>
      <c r="O54" s="15">
        <v>0.18</v>
      </c>
    </row>
    <row r="55" spans="1:15" x14ac:dyDescent="0.25">
      <c r="A55" s="88"/>
      <c r="B55" s="19" t="s">
        <v>62</v>
      </c>
      <c r="C55" s="20">
        <v>20</v>
      </c>
      <c r="D55" s="21">
        <v>20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89"/>
      <c r="B56" s="19" t="s">
        <v>24</v>
      </c>
      <c r="C56" s="20">
        <v>10</v>
      </c>
      <c r="D56" s="21">
        <v>10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</row>
    <row r="57" spans="1:15" x14ac:dyDescent="0.25">
      <c r="A57" s="25" t="s">
        <v>31</v>
      </c>
      <c r="B57" s="18" t="s">
        <v>32</v>
      </c>
      <c r="C57" s="84">
        <v>50</v>
      </c>
      <c r="D57" s="86"/>
      <c r="E57" s="23">
        <v>3.8</v>
      </c>
      <c r="F57" s="15">
        <v>0.45</v>
      </c>
      <c r="G57" s="15">
        <v>24.9</v>
      </c>
      <c r="H57" s="15">
        <v>113.22</v>
      </c>
      <c r="I57" s="15">
        <v>0.08</v>
      </c>
      <c r="J57" s="15">
        <v>0</v>
      </c>
      <c r="K57" s="15">
        <v>0</v>
      </c>
      <c r="L57" s="15">
        <v>13.02</v>
      </c>
      <c r="M57" s="15">
        <v>41.5</v>
      </c>
      <c r="N57" s="15">
        <v>17.53</v>
      </c>
      <c r="O57" s="15">
        <v>0.8</v>
      </c>
    </row>
    <row r="58" spans="1:15" x14ac:dyDescent="0.25">
      <c r="A58" s="25" t="s">
        <v>63</v>
      </c>
      <c r="B58" s="18" t="s">
        <v>64</v>
      </c>
      <c r="C58" s="84">
        <v>50</v>
      </c>
      <c r="D58" s="86"/>
      <c r="E58" s="15">
        <v>2.75</v>
      </c>
      <c r="F58" s="15">
        <v>0.5</v>
      </c>
      <c r="G58" s="15">
        <v>17</v>
      </c>
      <c r="H58" s="15">
        <v>85</v>
      </c>
      <c r="I58" s="15">
        <v>0.09</v>
      </c>
      <c r="J58" s="15">
        <v>0</v>
      </c>
      <c r="K58" s="15">
        <v>0</v>
      </c>
      <c r="L58" s="15">
        <v>10.5</v>
      </c>
      <c r="M58" s="15">
        <v>87</v>
      </c>
      <c r="N58" s="15">
        <v>28.5</v>
      </c>
      <c r="O58" s="15">
        <v>1.8</v>
      </c>
    </row>
    <row r="59" spans="1:15" x14ac:dyDescent="0.25">
      <c r="A59" s="22"/>
      <c r="B59" s="18" t="s">
        <v>65</v>
      </c>
      <c r="C59" s="96"/>
      <c r="D59" s="78"/>
      <c r="E59" s="15">
        <f t="shared" ref="E59:O59" si="1">SUM(E25:E58)</f>
        <v>25.069999999999997</v>
      </c>
      <c r="F59" s="15">
        <f t="shared" si="1"/>
        <v>16.71</v>
      </c>
      <c r="G59" s="15">
        <f t="shared" si="1"/>
        <v>119.59</v>
      </c>
      <c r="H59" s="15">
        <f t="shared" si="1"/>
        <v>736.50000000000011</v>
      </c>
      <c r="I59" s="15">
        <f t="shared" si="1"/>
        <v>0.57000000000000006</v>
      </c>
      <c r="J59" s="15">
        <f t="shared" si="1"/>
        <v>37.588000000000001</v>
      </c>
      <c r="K59" s="15">
        <f t="shared" si="1"/>
        <v>56.5</v>
      </c>
      <c r="L59" s="15">
        <f t="shared" si="1"/>
        <v>157.82</v>
      </c>
      <c r="M59" s="15">
        <f t="shared" si="1"/>
        <v>464.66</v>
      </c>
      <c r="N59" s="15">
        <f t="shared" si="1"/>
        <v>145.88</v>
      </c>
      <c r="O59" s="15">
        <f t="shared" si="1"/>
        <v>6.13</v>
      </c>
    </row>
    <row r="60" spans="1:15" x14ac:dyDescent="0.25">
      <c r="A60" s="22"/>
      <c r="B60" s="17" t="s">
        <v>66</v>
      </c>
      <c r="C60" s="97"/>
      <c r="D60" s="79"/>
      <c r="E60" s="15">
        <f>SUM(E23+E59)</f>
        <v>64.043999999999997</v>
      </c>
      <c r="F60" s="15">
        <f t="shared" ref="F60:O60" si="2">SUM(F23+F59)</f>
        <v>41.480000000000004</v>
      </c>
      <c r="G60" s="15">
        <f t="shared" si="2"/>
        <v>209.55500000000001</v>
      </c>
      <c r="H60" s="15">
        <f t="shared" si="2"/>
        <v>1344.7130000000002</v>
      </c>
      <c r="I60" s="15">
        <f t="shared" si="2"/>
        <v>0.85000000000000009</v>
      </c>
      <c r="J60" s="15">
        <f t="shared" si="2"/>
        <v>58.408000000000001</v>
      </c>
      <c r="K60" s="15">
        <f t="shared" si="2"/>
        <v>176.82999999999998</v>
      </c>
      <c r="L60" s="15">
        <f t="shared" si="2"/>
        <v>467.55400000000003</v>
      </c>
      <c r="M60" s="15">
        <f t="shared" si="2"/>
        <v>971.02500000000009</v>
      </c>
      <c r="N60" s="15">
        <f t="shared" si="2"/>
        <v>238.51999999999998</v>
      </c>
      <c r="O60" s="15">
        <f t="shared" si="2"/>
        <v>13.492000000000001</v>
      </c>
    </row>
    <row r="61" spans="1:15" x14ac:dyDescent="0.25">
      <c r="A61" s="84" t="s">
        <v>67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6"/>
    </row>
    <row r="62" spans="1:15" x14ac:dyDescent="0.25">
      <c r="A62" s="87" t="s">
        <v>104</v>
      </c>
      <c r="B62" s="18" t="s">
        <v>150</v>
      </c>
      <c r="C62" s="84">
        <v>200</v>
      </c>
      <c r="D62" s="86"/>
      <c r="E62" s="15">
        <v>8.6999999999999993</v>
      </c>
      <c r="F62" s="15">
        <v>8.8000000000000007</v>
      </c>
      <c r="G62" s="15">
        <v>54.8</v>
      </c>
      <c r="H62" s="15">
        <v>339</v>
      </c>
      <c r="I62" s="15">
        <v>0</v>
      </c>
      <c r="J62" s="15">
        <v>1.8</v>
      </c>
      <c r="K62" s="15">
        <v>0</v>
      </c>
      <c r="L62" s="15">
        <v>12</v>
      </c>
      <c r="M62" s="15">
        <v>0</v>
      </c>
      <c r="N62" s="15">
        <v>2</v>
      </c>
      <c r="O62" s="15">
        <v>0.2</v>
      </c>
    </row>
    <row r="63" spans="1:15" x14ac:dyDescent="0.25">
      <c r="A63" s="88"/>
      <c r="B63" s="31" t="s">
        <v>106</v>
      </c>
      <c r="C63" s="21">
        <v>24</v>
      </c>
      <c r="D63" s="21">
        <v>24</v>
      </c>
      <c r="E63" s="22"/>
      <c r="F63" s="21"/>
      <c r="G63" s="21"/>
      <c r="H63" s="21"/>
      <c r="I63" s="21"/>
      <c r="J63" s="21"/>
      <c r="K63" s="21"/>
      <c r="L63" s="21"/>
      <c r="M63" s="21"/>
      <c r="N63" s="21"/>
      <c r="O63" s="21"/>
    </row>
    <row r="64" spans="1:15" x14ac:dyDescent="0.25">
      <c r="A64" s="89"/>
      <c r="B64" s="31" t="s">
        <v>24</v>
      </c>
      <c r="C64" s="21">
        <v>10</v>
      </c>
      <c r="D64" s="21">
        <v>10</v>
      </c>
      <c r="E64" s="22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22"/>
      <c r="B65" s="18" t="s">
        <v>108</v>
      </c>
      <c r="C65" s="84">
        <v>10</v>
      </c>
      <c r="D65" s="86"/>
      <c r="E65" s="15">
        <v>0.39200000000000002</v>
      </c>
      <c r="F65" s="15">
        <v>3.06</v>
      </c>
      <c r="G65" s="15">
        <v>6.2519999999999998</v>
      </c>
      <c r="H65" s="15">
        <v>54.1</v>
      </c>
      <c r="I65" s="15"/>
      <c r="J65" s="15"/>
      <c r="K65" s="15"/>
      <c r="L65" s="15"/>
      <c r="M65" s="15"/>
      <c r="N65" s="15"/>
      <c r="O65" s="15"/>
    </row>
    <row r="66" spans="1:15" x14ac:dyDescent="0.25">
      <c r="A66" s="22"/>
      <c r="B66" s="18" t="s">
        <v>70</v>
      </c>
      <c r="C66" s="96"/>
      <c r="D66" s="78"/>
      <c r="E66" s="15">
        <f>SUM(E62:E65)</f>
        <v>9.0919999999999987</v>
      </c>
      <c r="F66" s="15">
        <f t="shared" ref="F66:O66" si="3">SUM(F62:F65)</f>
        <v>11.860000000000001</v>
      </c>
      <c r="G66" s="15">
        <f t="shared" si="3"/>
        <v>61.052</v>
      </c>
      <c r="H66" s="15">
        <f t="shared" si="3"/>
        <v>393.1</v>
      </c>
      <c r="I66" s="15">
        <v>0</v>
      </c>
      <c r="J66" s="15">
        <v>1.8</v>
      </c>
      <c r="K66" s="15">
        <v>0</v>
      </c>
      <c r="L66" s="15">
        <f t="shared" si="3"/>
        <v>12</v>
      </c>
      <c r="M66" s="15">
        <f t="shared" si="3"/>
        <v>0</v>
      </c>
      <c r="N66" s="15">
        <v>2</v>
      </c>
      <c r="O66" s="15">
        <f t="shared" si="3"/>
        <v>0.2</v>
      </c>
    </row>
    <row r="67" spans="1:15" x14ac:dyDescent="0.25">
      <c r="A67" s="22"/>
      <c r="B67" s="18" t="s">
        <v>71</v>
      </c>
      <c r="C67" s="97"/>
      <c r="D67" s="79"/>
      <c r="E67" s="15">
        <f>SUM(E23,E59,E66)</f>
        <v>73.135999999999996</v>
      </c>
      <c r="F67" s="15">
        <f t="shared" ref="F67:O67" si="4">SUM(F59,F66,F23)</f>
        <v>53.34</v>
      </c>
      <c r="G67" s="15">
        <f t="shared" si="4"/>
        <v>270.60699999999997</v>
      </c>
      <c r="H67" s="15">
        <f t="shared" si="4"/>
        <v>1737.8130000000001</v>
      </c>
      <c r="I67" s="15">
        <f t="shared" si="4"/>
        <v>0.85000000000000009</v>
      </c>
      <c r="J67" s="15">
        <f t="shared" si="4"/>
        <v>60.207999999999998</v>
      </c>
      <c r="K67" s="15">
        <f t="shared" si="4"/>
        <v>176.82999999999998</v>
      </c>
      <c r="L67" s="15">
        <f t="shared" si="4"/>
        <v>479.55400000000003</v>
      </c>
      <c r="M67" s="15">
        <f t="shared" si="4"/>
        <v>971.02500000000009</v>
      </c>
      <c r="N67" s="15">
        <f t="shared" si="4"/>
        <v>240.51999999999998</v>
      </c>
      <c r="O67" s="15">
        <f t="shared" si="4"/>
        <v>13.692</v>
      </c>
    </row>
  </sheetData>
  <mergeCells count="35">
    <mergeCell ref="C65:D65"/>
    <mergeCell ref="C66:D67"/>
    <mergeCell ref="A54:A56"/>
    <mergeCell ref="C54:D54"/>
    <mergeCell ref="C57:D57"/>
    <mergeCell ref="C58:D58"/>
    <mergeCell ref="C59:D60"/>
    <mergeCell ref="A61:O61"/>
    <mergeCell ref="A40:A48"/>
    <mergeCell ref="C40:D40"/>
    <mergeCell ref="A49:A53"/>
    <mergeCell ref="C49:D49"/>
    <mergeCell ref="A62:A64"/>
    <mergeCell ref="C62:D62"/>
    <mergeCell ref="C22:D22"/>
    <mergeCell ref="C23:D23"/>
    <mergeCell ref="A24:O24"/>
    <mergeCell ref="A32:A39"/>
    <mergeCell ref="C32:D32"/>
    <mergeCell ref="A25:A31"/>
    <mergeCell ref="C25:D25"/>
    <mergeCell ref="C20:D20"/>
    <mergeCell ref="C21:D21"/>
    <mergeCell ref="L4:O4"/>
    <mergeCell ref="A6:O6"/>
    <mergeCell ref="A7:A15"/>
    <mergeCell ref="C7:D7"/>
    <mergeCell ref="A16:A19"/>
    <mergeCell ref="C16:D16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selection activeCell="C17" sqref="C17:D17"/>
    </sheetView>
  </sheetViews>
  <sheetFormatPr defaultRowHeight="15" x14ac:dyDescent="0.25"/>
  <cols>
    <col min="1" max="1" width="13.85546875" customWidth="1"/>
    <col min="2" max="2" width="25.140625" customWidth="1"/>
    <col min="3" max="3" width="10.5703125" customWidth="1"/>
    <col min="4" max="4" width="9.85546875" customWidth="1"/>
    <col min="7" max="7" width="11.85546875" customWidth="1"/>
    <col min="8" max="8" width="10.85546875" customWidth="1"/>
    <col min="11" max="11" width="8.42578125" customWidth="1"/>
    <col min="13" max="13" width="8.28515625" customWidth="1"/>
  </cols>
  <sheetData>
    <row r="1" spans="1:15" x14ac:dyDescent="0.25">
      <c r="A1" s="2" t="s">
        <v>0</v>
      </c>
      <c r="B1" s="2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x14ac:dyDescent="0.25">
      <c r="A2" s="2" t="s">
        <v>1</v>
      </c>
      <c r="B2" s="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x14ac:dyDescent="0.25">
      <c r="A3" s="2" t="s">
        <v>238</v>
      </c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59"/>
      <c r="B4" s="70" t="s">
        <v>2</v>
      </c>
      <c r="C4" s="61" t="s">
        <v>3</v>
      </c>
      <c r="D4" s="70"/>
      <c r="E4" s="66" t="s">
        <v>4</v>
      </c>
      <c r="F4" s="66"/>
      <c r="G4" s="66"/>
      <c r="H4" s="71" t="s">
        <v>5</v>
      </c>
      <c r="I4" s="66" t="s">
        <v>6</v>
      </c>
      <c r="J4" s="66"/>
      <c r="K4" s="66"/>
      <c r="L4" s="66" t="s">
        <v>7</v>
      </c>
      <c r="M4" s="66"/>
      <c r="N4" s="66"/>
      <c r="O4" s="66"/>
    </row>
    <row r="5" spans="1:15" x14ac:dyDescent="0.25">
      <c r="A5" s="60"/>
      <c r="B5" s="70"/>
      <c r="C5" s="47" t="s">
        <v>8</v>
      </c>
      <c r="D5" s="8" t="s">
        <v>9</v>
      </c>
      <c r="E5" s="3" t="s">
        <v>10</v>
      </c>
      <c r="F5" s="3" t="s">
        <v>11</v>
      </c>
      <c r="G5" s="3" t="s">
        <v>12</v>
      </c>
      <c r="H5" s="72"/>
      <c r="I5" s="48" t="s">
        <v>13</v>
      </c>
      <c r="J5" s="48" t="s">
        <v>14</v>
      </c>
      <c r="K5" s="48" t="s">
        <v>15</v>
      </c>
      <c r="L5" s="48" t="s">
        <v>16</v>
      </c>
      <c r="M5" s="48" t="s">
        <v>17</v>
      </c>
      <c r="N5" s="48" t="s">
        <v>18</v>
      </c>
      <c r="O5" s="48" t="s">
        <v>19</v>
      </c>
    </row>
    <row r="6" spans="1:15" x14ac:dyDescent="0.25">
      <c r="A6" s="61" t="s">
        <v>20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x14ac:dyDescent="0.25">
      <c r="A7" s="63" t="s">
        <v>21</v>
      </c>
      <c r="B7" s="6" t="s">
        <v>22</v>
      </c>
      <c r="C7" s="61">
        <v>200</v>
      </c>
      <c r="D7" s="70"/>
      <c r="E7" s="48">
        <v>3.09</v>
      </c>
      <c r="F7" s="48">
        <v>4.07</v>
      </c>
      <c r="G7" s="48">
        <v>36.979999999999997</v>
      </c>
      <c r="H7" s="48">
        <v>197</v>
      </c>
      <c r="I7" s="48">
        <v>0.03</v>
      </c>
      <c r="J7" s="48">
        <v>0</v>
      </c>
      <c r="K7" s="48">
        <v>20</v>
      </c>
      <c r="L7" s="48">
        <v>5.9</v>
      </c>
      <c r="M7" s="48">
        <v>67</v>
      </c>
      <c r="N7" s="48">
        <v>21.8</v>
      </c>
      <c r="O7" s="48">
        <v>0.47</v>
      </c>
    </row>
    <row r="8" spans="1:15" x14ac:dyDescent="0.25">
      <c r="A8" s="64"/>
      <c r="B8" s="7" t="s">
        <v>23</v>
      </c>
      <c r="C8" s="9">
        <v>44.4</v>
      </c>
      <c r="D8" s="4">
        <v>44.4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64"/>
      <c r="B9" s="7" t="s">
        <v>24</v>
      </c>
      <c r="C9" s="9">
        <v>6</v>
      </c>
      <c r="D9" s="4">
        <v>6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64"/>
      <c r="B10" s="7" t="s">
        <v>25</v>
      </c>
      <c r="C10" s="9">
        <v>164</v>
      </c>
      <c r="D10" s="4">
        <v>164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64"/>
      <c r="B11" s="7" t="s">
        <v>26</v>
      </c>
      <c r="C11" s="9">
        <v>5</v>
      </c>
      <c r="D11" s="4">
        <v>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65"/>
      <c r="B12" s="7" t="s">
        <v>27</v>
      </c>
      <c r="C12" s="9">
        <v>0.3</v>
      </c>
      <c r="D12" s="4">
        <v>0.3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67" t="s">
        <v>28</v>
      </c>
      <c r="B13" s="6" t="s">
        <v>29</v>
      </c>
      <c r="C13" s="61">
        <v>200</v>
      </c>
      <c r="D13" s="70"/>
      <c r="E13" s="48">
        <v>3.52</v>
      </c>
      <c r="F13" s="48">
        <v>3.72</v>
      </c>
      <c r="G13" s="48">
        <v>25.49</v>
      </c>
      <c r="H13" s="48">
        <v>145.19999999999999</v>
      </c>
      <c r="I13" s="48">
        <v>0.01</v>
      </c>
      <c r="J13" s="48">
        <v>1.3</v>
      </c>
      <c r="K13" s="48">
        <v>0.01</v>
      </c>
      <c r="L13" s="48">
        <v>122</v>
      </c>
      <c r="M13" s="48">
        <v>90</v>
      </c>
      <c r="N13" s="48">
        <v>14</v>
      </c>
      <c r="O13" s="48">
        <v>0.56000000000000005</v>
      </c>
    </row>
    <row r="14" spans="1:15" x14ac:dyDescent="0.25">
      <c r="A14" s="68"/>
      <c r="B14" s="7" t="s">
        <v>30</v>
      </c>
      <c r="C14" s="9">
        <v>6</v>
      </c>
      <c r="D14" s="4">
        <v>6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5">
      <c r="A15" s="68"/>
      <c r="B15" s="7" t="s">
        <v>25</v>
      </c>
      <c r="C15" s="9">
        <v>200</v>
      </c>
      <c r="D15" s="4">
        <v>200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69"/>
      <c r="B16" s="7" t="s">
        <v>24</v>
      </c>
      <c r="C16" s="9">
        <v>20</v>
      </c>
      <c r="D16" s="4">
        <v>20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51" t="s">
        <v>31</v>
      </c>
      <c r="B17" s="6" t="s">
        <v>32</v>
      </c>
      <c r="C17" s="61">
        <v>50</v>
      </c>
      <c r="D17" s="70"/>
      <c r="E17" s="5">
        <v>3.8</v>
      </c>
      <c r="F17" s="48">
        <v>0.45</v>
      </c>
      <c r="G17" s="48">
        <v>24.9</v>
      </c>
      <c r="H17" s="48">
        <v>113.22</v>
      </c>
      <c r="I17" s="48">
        <v>0.08</v>
      </c>
      <c r="J17" s="48">
        <v>0</v>
      </c>
      <c r="K17" s="48">
        <v>0</v>
      </c>
      <c r="L17" s="48">
        <v>13.02</v>
      </c>
      <c r="M17" s="48">
        <v>41.5</v>
      </c>
      <c r="N17" s="48">
        <v>17.53</v>
      </c>
      <c r="O17" s="48">
        <v>0.8</v>
      </c>
    </row>
    <row r="18" spans="1:15" x14ac:dyDescent="0.25">
      <c r="A18" s="51" t="s">
        <v>33</v>
      </c>
      <c r="B18" s="6" t="s">
        <v>34</v>
      </c>
      <c r="C18" s="61">
        <v>200</v>
      </c>
      <c r="D18" s="70"/>
      <c r="E18" s="5">
        <v>0.8</v>
      </c>
      <c r="F18" s="48">
        <v>0.8</v>
      </c>
      <c r="G18" s="48">
        <v>19.600000000000001</v>
      </c>
      <c r="H18" s="48">
        <v>94</v>
      </c>
      <c r="I18" s="48">
        <v>0.06</v>
      </c>
      <c r="J18" s="48">
        <v>20</v>
      </c>
      <c r="K18" s="48">
        <v>0</v>
      </c>
      <c r="L18" s="48">
        <v>26.1</v>
      </c>
      <c r="M18" s="48">
        <v>22</v>
      </c>
      <c r="N18" s="48">
        <v>18</v>
      </c>
      <c r="O18" s="48">
        <v>4.4000000000000004</v>
      </c>
    </row>
    <row r="19" spans="1:15" x14ac:dyDescent="0.25">
      <c r="A19" s="52"/>
      <c r="B19" s="6" t="s">
        <v>36</v>
      </c>
      <c r="C19" s="6"/>
      <c r="D19" s="48"/>
      <c r="E19" s="48">
        <f t="shared" ref="E19:O19" si="0">SUM(E7:E18)</f>
        <v>11.21</v>
      </c>
      <c r="F19" s="48">
        <f t="shared" si="0"/>
        <v>9.0400000000000009</v>
      </c>
      <c r="G19" s="48">
        <f t="shared" si="0"/>
        <v>106.97</v>
      </c>
      <c r="H19" s="48">
        <f t="shared" si="0"/>
        <v>549.41999999999996</v>
      </c>
      <c r="I19" s="48">
        <f t="shared" si="0"/>
        <v>0.18</v>
      </c>
      <c r="J19" s="48">
        <f t="shared" si="0"/>
        <v>21.3</v>
      </c>
      <c r="K19" s="48">
        <f t="shared" si="0"/>
        <v>20.010000000000002</v>
      </c>
      <c r="L19" s="48">
        <f t="shared" si="0"/>
        <v>167.02</v>
      </c>
      <c r="M19" s="48">
        <f t="shared" si="0"/>
        <v>220.5</v>
      </c>
      <c r="N19" s="48">
        <f t="shared" si="0"/>
        <v>71.33</v>
      </c>
      <c r="O19" s="48">
        <f t="shared" si="0"/>
        <v>6.23</v>
      </c>
    </row>
    <row r="20" spans="1:15" x14ac:dyDescent="0.25">
      <c r="A20" s="52"/>
      <c r="B20" s="62" t="s">
        <v>37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70"/>
    </row>
    <row r="21" spans="1:15" x14ac:dyDescent="0.25">
      <c r="A21" s="63" t="s">
        <v>240</v>
      </c>
      <c r="B21" s="6" t="s">
        <v>38</v>
      </c>
      <c r="C21" s="61">
        <v>60</v>
      </c>
      <c r="D21" s="70"/>
      <c r="E21" s="48">
        <v>0.86</v>
      </c>
      <c r="F21" s="48">
        <v>3.65</v>
      </c>
      <c r="G21" s="48">
        <v>5.05</v>
      </c>
      <c r="H21" s="48">
        <v>56.34</v>
      </c>
      <c r="I21" s="48">
        <v>0.01</v>
      </c>
      <c r="J21" s="48">
        <v>5.7</v>
      </c>
      <c r="K21" s="48">
        <v>0</v>
      </c>
      <c r="L21" s="48">
        <v>21.09</v>
      </c>
      <c r="M21" s="48">
        <v>24.58</v>
      </c>
      <c r="N21" s="48">
        <v>12.54</v>
      </c>
      <c r="O21" s="48">
        <v>0.8</v>
      </c>
    </row>
    <row r="22" spans="1:15" x14ac:dyDescent="0.25">
      <c r="A22" s="64"/>
      <c r="B22" s="7" t="s">
        <v>39</v>
      </c>
      <c r="C22" s="9" t="s">
        <v>40</v>
      </c>
      <c r="D22" s="4">
        <v>57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65"/>
      <c r="B23" s="7" t="s">
        <v>41</v>
      </c>
      <c r="C23" s="9">
        <v>3.6</v>
      </c>
      <c r="D23" s="4">
        <v>3.6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29.25" x14ac:dyDescent="0.25">
      <c r="A24" s="63" t="s">
        <v>42</v>
      </c>
      <c r="B24" s="45" t="s">
        <v>43</v>
      </c>
      <c r="C24" s="61">
        <v>200</v>
      </c>
      <c r="D24" s="70"/>
      <c r="E24" s="48">
        <v>6.89</v>
      </c>
      <c r="F24" s="48">
        <v>6.72</v>
      </c>
      <c r="G24" s="48">
        <v>11.47</v>
      </c>
      <c r="H24" s="48">
        <v>133.80000000000001</v>
      </c>
      <c r="I24" s="48">
        <v>0.08</v>
      </c>
      <c r="J24" s="48">
        <v>7.29</v>
      </c>
      <c r="K24" s="48">
        <v>12</v>
      </c>
      <c r="L24" s="48">
        <v>36.24</v>
      </c>
      <c r="M24" s="48">
        <v>141.22</v>
      </c>
      <c r="N24" s="48">
        <v>37.880000000000003</v>
      </c>
      <c r="O24" s="48">
        <v>1.01</v>
      </c>
    </row>
    <row r="25" spans="1:15" x14ac:dyDescent="0.25">
      <c r="A25" s="64"/>
      <c r="B25" s="7" t="s">
        <v>44</v>
      </c>
      <c r="C25" s="9" t="s">
        <v>45</v>
      </c>
      <c r="D25" s="4">
        <v>56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5">
      <c r="A26" s="64"/>
      <c r="B26" s="7" t="s">
        <v>46</v>
      </c>
      <c r="C26" s="9" t="s">
        <v>47</v>
      </c>
      <c r="D26" s="4">
        <v>13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A27" s="64"/>
      <c r="B27" s="7" t="s">
        <v>48</v>
      </c>
      <c r="C27" s="9">
        <v>7.6</v>
      </c>
      <c r="D27" s="4">
        <v>6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64"/>
      <c r="B28" s="7" t="s">
        <v>49</v>
      </c>
      <c r="C28" s="9">
        <v>3</v>
      </c>
      <c r="D28" s="4">
        <v>3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64"/>
      <c r="B29" s="7" t="s">
        <v>50</v>
      </c>
      <c r="C29" s="9">
        <v>32</v>
      </c>
      <c r="D29" s="4">
        <v>32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64"/>
      <c r="B30" s="7" t="s">
        <v>23</v>
      </c>
      <c r="C30" s="9">
        <v>4</v>
      </c>
      <c r="D30" s="4">
        <v>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65"/>
      <c r="B31" s="7" t="s">
        <v>27</v>
      </c>
      <c r="C31" s="9">
        <v>0.5</v>
      </c>
      <c r="D31" s="4">
        <v>0.5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63" t="s">
        <v>51</v>
      </c>
      <c r="B32" s="6" t="s">
        <v>52</v>
      </c>
      <c r="C32" s="61">
        <v>90</v>
      </c>
      <c r="D32" s="70"/>
      <c r="E32" s="48">
        <v>13.64</v>
      </c>
      <c r="F32" s="48">
        <v>10.4</v>
      </c>
      <c r="G32" s="48">
        <v>14.13</v>
      </c>
      <c r="H32" s="48">
        <v>205.88</v>
      </c>
      <c r="I32" s="48">
        <v>0.09</v>
      </c>
      <c r="J32" s="48">
        <v>0.14000000000000001</v>
      </c>
      <c r="K32" s="48">
        <v>22.5</v>
      </c>
      <c r="L32" s="48">
        <v>35.1</v>
      </c>
      <c r="M32" s="48">
        <v>127.8</v>
      </c>
      <c r="N32" s="48">
        <v>25.2</v>
      </c>
      <c r="O32" s="48">
        <v>1.35</v>
      </c>
    </row>
    <row r="33" spans="1:15" x14ac:dyDescent="0.25">
      <c r="A33" s="64"/>
      <c r="B33" s="7" t="s">
        <v>53</v>
      </c>
      <c r="C33" s="9">
        <v>73</v>
      </c>
      <c r="D33" s="4">
        <v>66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64"/>
      <c r="B34" s="7" t="s">
        <v>25</v>
      </c>
      <c r="C34" s="9">
        <v>14</v>
      </c>
      <c r="D34" s="4">
        <v>14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64"/>
      <c r="B35" s="7" t="s">
        <v>54</v>
      </c>
      <c r="C35" s="9">
        <v>13</v>
      </c>
      <c r="D35" s="4">
        <v>13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64"/>
      <c r="B36" s="7" t="s">
        <v>48</v>
      </c>
      <c r="C36" s="9">
        <v>7.4</v>
      </c>
      <c r="D36" s="4">
        <v>7.4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64"/>
      <c r="B37" s="7" t="s">
        <v>55</v>
      </c>
      <c r="C37" s="9">
        <v>8.5</v>
      </c>
      <c r="D37" s="4">
        <v>8.5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64"/>
      <c r="B38" s="7" t="s">
        <v>27</v>
      </c>
      <c r="C38" s="9">
        <v>0.5</v>
      </c>
      <c r="D38" s="4">
        <v>0.5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65"/>
      <c r="B39" s="7" t="s">
        <v>41</v>
      </c>
      <c r="C39" s="9">
        <v>4.5</v>
      </c>
      <c r="D39" s="4">
        <v>4.5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67" t="s">
        <v>56</v>
      </c>
      <c r="B40" s="6" t="s">
        <v>57</v>
      </c>
      <c r="C40" s="61">
        <v>150</v>
      </c>
      <c r="D40" s="70"/>
      <c r="E40" s="48">
        <v>5.52</v>
      </c>
      <c r="F40" s="48">
        <v>4.5199999999999996</v>
      </c>
      <c r="G40" s="48">
        <v>26.45</v>
      </c>
      <c r="H40" s="48">
        <v>168.45</v>
      </c>
      <c r="I40" s="48">
        <v>0.06</v>
      </c>
      <c r="J40" s="48">
        <v>0</v>
      </c>
      <c r="K40" s="48">
        <v>21</v>
      </c>
      <c r="L40" s="48">
        <v>4.8600000000000003</v>
      </c>
      <c r="M40" s="48">
        <v>37.17</v>
      </c>
      <c r="N40" s="48">
        <v>21.12</v>
      </c>
      <c r="O40" s="48">
        <v>1.1100000000000001</v>
      </c>
    </row>
    <row r="41" spans="1:15" x14ac:dyDescent="0.25">
      <c r="A41" s="68"/>
      <c r="B41" s="7" t="s">
        <v>58</v>
      </c>
      <c r="C41" s="9">
        <v>0.3</v>
      </c>
      <c r="D41" s="4">
        <v>0.3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 x14ac:dyDescent="0.25">
      <c r="A42" s="68"/>
      <c r="B42" s="7" t="s">
        <v>59</v>
      </c>
      <c r="C42" s="9">
        <v>51</v>
      </c>
      <c r="D42" s="4">
        <v>51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69"/>
      <c r="B43" s="7" t="s">
        <v>26</v>
      </c>
      <c r="C43" s="9">
        <v>5.3</v>
      </c>
      <c r="D43" s="4">
        <v>5.3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5">
      <c r="A44" s="67" t="s">
        <v>60</v>
      </c>
      <c r="B44" s="6" t="s">
        <v>61</v>
      </c>
      <c r="C44" s="61">
        <v>200</v>
      </c>
      <c r="D44" s="70"/>
      <c r="E44" s="48">
        <v>0.04</v>
      </c>
      <c r="F44" s="48">
        <v>0</v>
      </c>
      <c r="G44" s="48">
        <v>24.76</v>
      </c>
      <c r="H44" s="48">
        <v>94.2</v>
      </c>
      <c r="I44" s="48">
        <v>0.01</v>
      </c>
      <c r="J44" s="48">
        <v>1.08</v>
      </c>
      <c r="K44" s="48">
        <v>0</v>
      </c>
      <c r="L44" s="48">
        <v>6.4</v>
      </c>
      <c r="M44" s="48">
        <v>3.6</v>
      </c>
      <c r="N44" s="48">
        <v>0</v>
      </c>
      <c r="O44" s="48">
        <v>0.18</v>
      </c>
    </row>
    <row r="45" spans="1:15" x14ac:dyDescent="0.25">
      <c r="A45" s="68"/>
      <c r="B45" s="7" t="s">
        <v>62</v>
      </c>
      <c r="C45" s="9">
        <v>20</v>
      </c>
      <c r="D45" s="4">
        <v>20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5">
      <c r="A46" s="69"/>
      <c r="B46" s="7" t="s">
        <v>24</v>
      </c>
      <c r="C46" s="9">
        <v>10</v>
      </c>
      <c r="D46" s="4">
        <v>10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10" t="s">
        <v>31</v>
      </c>
      <c r="B47" s="6" t="s">
        <v>32</v>
      </c>
      <c r="C47" s="61">
        <v>50</v>
      </c>
      <c r="D47" s="70"/>
      <c r="E47" s="5">
        <v>3.8</v>
      </c>
      <c r="F47" s="48">
        <v>0.45</v>
      </c>
      <c r="G47" s="48">
        <v>24.9</v>
      </c>
      <c r="H47" s="48">
        <v>113.22</v>
      </c>
      <c r="I47" s="48">
        <v>0.08</v>
      </c>
      <c r="J47" s="48">
        <v>0</v>
      </c>
      <c r="K47" s="48">
        <v>0</v>
      </c>
      <c r="L47" s="48">
        <v>13.02</v>
      </c>
      <c r="M47" s="48">
        <v>41.5</v>
      </c>
      <c r="N47" s="48">
        <v>17.53</v>
      </c>
      <c r="O47" s="48">
        <v>0.8</v>
      </c>
    </row>
    <row r="48" spans="1:15" x14ac:dyDescent="0.25">
      <c r="A48" s="10" t="s">
        <v>63</v>
      </c>
      <c r="B48" s="6" t="s">
        <v>64</v>
      </c>
      <c r="C48" s="61">
        <v>50</v>
      </c>
      <c r="D48" s="70"/>
      <c r="E48" s="48">
        <v>2.75</v>
      </c>
      <c r="F48" s="48">
        <v>0.5</v>
      </c>
      <c r="G48" s="48">
        <v>17</v>
      </c>
      <c r="H48" s="48">
        <v>85</v>
      </c>
      <c r="I48" s="48">
        <v>0.09</v>
      </c>
      <c r="J48" s="48">
        <v>0</v>
      </c>
      <c r="K48" s="48">
        <v>0</v>
      </c>
      <c r="L48" s="48">
        <v>10.5</v>
      </c>
      <c r="M48" s="48">
        <v>87</v>
      </c>
      <c r="N48" s="48">
        <v>28.5</v>
      </c>
      <c r="O48" s="48">
        <v>1.8</v>
      </c>
    </row>
    <row r="49" spans="1:15" x14ac:dyDescent="0.25">
      <c r="A49" s="52"/>
      <c r="B49" s="6" t="s">
        <v>65</v>
      </c>
      <c r="C49" s="73"/>
      <c r="D49" s="74"/>
      <c r="E49" s="48">
        <f>SUM(E21:E48)</f>
        <v>33.5</v>
      </c>
      <c r="F49" s="48">
        <f t="shared" ref="F49:O49" si="1">SUM(F21:F48)</f>
        <v>26.24</v>
      </c>
      <c r="G49" s="48">
        <f t="shared" si="1"/>
        <v>123.75999999999999</v>
      </c>
      <c r="H49" s="48">
        <f t="shared" si="1"/>
        <v>856.8900000000001</v>
      </c>
      <c r="I49" s="48">
        <f t="shared" si="1"/>
        <v>0.42000000000000004</v>
      </c>
      <c r="J49" s="48">
        <f t="shared" si="1"/>
        <v>14.21</v>
      </c>
      <c r="K49" s="48">
        <f t="shared" si="1"/>
        <v>55.5</v>
      </c>
      <c r="L49" s="48">
        <f t="shared" si="1"/>
        <v>127.21000000000001</v>
      </c>
      <c r="M49" s="48">
        <f t="shared" si="1"/>
        <v>462.87000000000006</v>
      </c>
      <c r="N49" s="48">
        <f t="shared" si="1"/>
        <v>142.77000000000001</v>
      </c>
      <c r="O49" s="48">
        <f t="shared" si="1"/>
        <v>7.05</v>
      </c>
    </row>
    <row r="50" spans="1:15" x14ac:dyDescent="0.25">
      <c r="A50" s="52"/>
      <c r="B50" s="3" t="s">
        <v>66</v>
      </c>
      <c r="C50" s="75"/>
      <c r="D50" s="76"/>
      <c r="E50" s="48">
        <f>E19+E49</f>
        <v>44.71</v>
      </c>
      <c r="F50" s="48">
        <f t="shared" ref="F50:O50" si="2">F19+F49</f>
        <v>35.28</v>
      </c>
      <c r="G50" s="48">
        <f t="shared" si="2"/>
        <v>230.73</v>
      </c>
      <c r="H50" s="48">
        <f t="shared" si="2"/>
        <v>1406.31</v>
      </c>
      <c r="I50" s="48">
        <f t="shared" si="2"/>
        <v>0.60000000000000009</v>
      </c>
      <c r="J50" s="48">
        <f t="shared" si="2"/>
        <v>35.510000000000005</v>
      </c>
      <c r="K50" s="48">
        <f t="shared" si="2"/>
        <v>75.510000000000005</v>
      </c>
      <c r="L50" s="48">
        <f t="shared" si="2"/>
        <v>294.23</v>
      </c>
      <c r="M50" s="48">
        <f t="shared" si="2"/>
        <v>683.37000000000012</v>
      </c>
      <c r="N50" s="48">
        <f t="shared" si="2"/>
        <v>214.10000000000002</v>
      </c>
      <c r="O50" s="48">
        <f t="shared" si="2"/>
        <v>13.280000000000001</v>
      </c>
    </row>
    <row r="51" spans="1:15" x14ac:dyDescent="0.25">
      <c r="A51" s="61" t="s">
        <v>67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70"/>
    </row>
    <row r="52" spans="1:15" x14ac:dyDescent="0.25">
      <c r="A52" s="52"/>
      <c r="B52" s="6" t="s">
        <v>68</v>
      </c>
      <c r="C52" s="61">
        <v>200</v>
      </c>
      <c r="D52" s="70"/>
      <c r="E52" s="48">
        <v>1</v>
      </c>
      <c r="F52" s="48">
        <v>0.01</v>
      </c>
      <c r="G52" s="48">
        <v>29.7</v>
      </c>
      <c r="H52" s="48">
        <v>128</v>
      </c>
      <c r="I52" s="48">
        <v>0.6</v>
      </c>
      <c r="J52" s="48">
        <v>0.06</v>
      </c>
      <c r="K52" s="48">
        <v>46</v>
      </c>
      <c r="L52" s="48"/>
      <c r="M52" s="48">
        <v>23</v>
      </c>
      <c r="N52" s="48">
        <v>23</v>
      </c>
      <c r="O52" s="48">
        <v>0.5</v>
      </c>
    </row>
    <row r="53" spans="1:15" x14ac:dyDescent="0.25">
      <c r="A53" s="52"/>
      <c r="B53" s="6" t="s">
        <v>69</v>
      </c>
      <c r="C53" s="61">
        <v>10</v>
      </c>
      <c r="D53" s="70"/>
      <c r="E53" s="48">
        <v>0.75</v>
      </c>
      <c r="F53" s="48">
        <v>0.98</v>
      </c>
      <c r="G53" s="48">
        <v>7.44</v>
      </c>
      <c r="H53" s="48">
        <v>41.7</v>
      </c>
      <c r="I53" s="48">
        <v>7.0000000000000001E-3</v>
      </c>
      <c r="J53" s="48">
        <v>7.0000000000000001E-3</v>
      </c>
      <c r="K53" s="48"/>
      <c r="L53" s="48">
        <v>1</v>
      </c>
      <c r="M53" s="48">
        <v>2.9</v>
      </c>
      <c r="N53" s="48">
        <v>9</v>
      </c>
      <c r="O53" s="48">
        <v>0.21</v>
      </c>
    </row>
    <row r="54" spans="1:15" x14ac:dyDescent="0.25">
      <c r="A54" s="52"/>
      <c r="B54" s="6" t="s">
        <v>70</v>
      </c>
      <c r="C54" s="73"/>
      <c r="D54" s="74"/>
      <c r="E54" s="48">
        <v>1.75</v>
      </c>
      <c r="F54" s="48">
        <v>0.99</v>
      </c>
      <c r="G54" s="48">
        <v>37.14</v>
      </c>
      <c r="H54" s="48">
        <v>169.7</v>
      </c>
      <c r="I54" s="48">
        <v>0.60699999999999998</v>
      </c>
      <c r="J54" s="48">
        <v>6.7000000000000004E-2</v>
      </c>
      <c r="K54" s="48">
        <v>46</v>
      </c>
      <c r="L54" s="48">
        <v>1</v>
      </c>
      <c r="M54" s="48">
        <v>25.9</v>
      </c>
      <c r="N54" s="48">
        <v>32</v>
      </c>
      <c r="O54" s="48">
        <v>0.71</v>
      </c>
    </row>
    <row r="55" spans="1:15" x14ac:dyDescent="0.25">
      <c r="A55" s="52"/>
      <c r="B55" s="6" t="s">
        <v>71</v>
      </c>
      <c r="C55" s="75"/>
      <c r="D55" s="76"/>
      <c r="E55" s="48">
        <f>E19+E49+E54</f>
        <v>46.46</v>
      </c>
      <c r="F55" s="48">
        <f t="shared" ref="F55:O55" si="3">F19+F49+F54</f>
        <v>36.270000000000003</v>
      </c>
      <c r="G55" s="48">
        <f t="shared" si="3"/>
        <v>267.87</v>
      </c>
      <c r="H55" s="48">
        <f t="shared" si="3"/>
        <v>1576.01</v>
      </c>
      <c r="I55" s="48">
        <f t="shared" si="3"/>
        <v>1.2070000000000001</v>
      </c>
      <c r="J55" s="48">
        <f t="shared" si="3"/>
        <v>35.577000000000005</v>
      </c>
      <c r="K55" s="48">
        <f t="shared" si="3"/>
        <v>121.51</v>
      </c>
      <c r="L55" s="48">
        <f t="shared" si="3"/>
        <v>295.23</v>
      </c>
      <c r="M55" s="48">
        <f t="shared" si="3"/>
        <v>709.2700000000001</v>
      </c>
      <c r="N55" s="48">
        <f t="shared" si="3"/>
        <v>246.10000000000002</v>
      </c>
      <c r="O55" s="48">
        <f t="shared" si="3"/>
        <v>13.990000000000002</v>
      </c>
    </row>
  </sheetData>
  <mergeCells count="32">
    <mergeCell ref="C52:D52"/>
    <mergeCell ref="C53:D53"/>
    <mergeCell ref="C47:D47"/>
    <mergeCell ref="C54:D55"/>
    <mergeCell ref="A51:O51"/>
    <mergeCell ref="C49:D50"/>
    <mergeCell ref="B20:O20"/>
    <mergeCell ref="C40:D40"/>
    <mergeCell ref="C44:D44"/>
    <mergeCell ref="C17:D17"/>
    <mergeCell ref="C18:D18"/>
    <mergeCell ref="C21:D21"/>
    <mergeCell ref="C24:D24"/>
    <mergeCell ref="A44:A46"/>
    <mergeCell ref="A40:A43"/>
    <mergeCell ref="C48:D48"/>
    <mergeCell ref="A21:A23"/>
    <mergeCell ref="A24:A31"/>
    <mergeCell ref="A32:A39"/>
    <mergeCell ref="C32:D32"/>
    <mergeCell ref="A4:A5"/>
    <mergeCell ref="A6:O6"/>
    <mergeCell ref="A7:A12"/>
    <mergeCell ref="L4:O4"/>
    <mergeCell ref="A13:A16"/>
    <mergeCell ref="C4:D4"/>
    <mergeCell ref="C7:D7"/>
    <mergeCell ref="C13:D13"/>
    <mergeCell ref="I4:K4"/>
    <mergeCell ref="E4:G4"/>
    <mergeCell ref="B4:B5"/>
    <mergeCell ref="H4:H5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30" workbookViewId="0">
      <selection sqref="A1:O69"/>
    </sheetView>
  </sheetViews>
  <sheetFormatPr defaultRowHeight="15" x14ac:dyDescent="0.25"/>
  <cols>
    <col min="1" max="1" width="15.7109375" customWidth="1"/>
    <col min="2" max="2" width="29.7109375" customWidth="1"/>
    <col min="3" max="3" width="10.85546875" customWidth="1"/>
    <col min="4" max="4" width="8.85546875" customWidth="1"/>
    <col min="7" max="7" width="11.28515625" customWidth="1"/>
    <col min="8" max="8" width="10.5703125" customWidth="1"/>
    <col min="11" max="12" width="8.28515625" customWidth="1"/>
  </cols>
  <sheetData>
    <row r="1" spans="1:15" ht="15.75" x14ac:dyDescent="0.25">
      <c r="A1" s="11" t="s">
        <v>72</v>
      </c>
      <c r="B1" s="11"/>
    </row>
    <row r="2" spans="1:15" ht="15.75" x14ac:dyDescent="0.25">
      <c r="A2" s="11" t="s">
        <v>73</v>
      </c>
      <c r="B2" s="11"/>
    </row>
    <row r="3" spans="1:15" ht="15.75" x14ac:dyDescent="0.25">
      <c r="A3" s="11" t="s">
        <v>238</v>
      </c>
      <c r="B3" s="12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15" customHeight="1" x14ac:dyDescent="0.25">
      <c r="A4" s="82"/>
      <c r="B4" s="78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79"/>
      <c r="C5" s="15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9.25" x14ac:dyDescent="0.25">
      <c r="A7" s="93" t="s">
        <v>227</v>
      </c>
      <c r="B7" s="32" t="s">
        <v>228</v>
      </c>
      <c r="C7" s="84">
        <v>170</v>
      </c>
      <c r="D7" s="86"/>
      <c r="E7" s="46">
        <v>27.84</v>
      </c>
      <c r="F7" s="46">
        <v>18</v>
      </c>
      <c r="G7" s="46">
        <v>32.4</v>
      </c>
      <c r="H7" s="46">
        <v>279.60000000000002</v>
      </c>
      <c r="I7" s="46">
        <v>0.09</v>
      </c>
      <c r="J7" s="46">
        <v>0.74</v>
      </c>
      <c r="K7" s="46">
        <v>0.33</v>
      </c>
      <c r="L7" s="53">
        <v>226.4</v>
      </c>
      <c r="M7" s="46">
        <v>344.91</v>
      </c>
      <c r="N7" s="46">
        <v>48.92</v>
      </c>
      <c r="O7" s="46">
        <v>0.84</v>
      </c>
    </row>
    <row r="8" spans="1:15" x14ac:dyDescent="0.25">
      <c r="A8" s="94"/>
      <c r="B8" s="19" t="s">
        <v>229</v>
      </c>
      <c r="C8" s="20">
        <v>141</v>
      </c>
      <c r="D8" s="21">
        <v>141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4"/>
      <c r="B9" s="19" t="s">
        <v>230</v>
      </c>
      <c r="C9" s="20">
        <v>10</v>
      </c>
      <c r="D9" s="21">
        <v>10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94"/>
      <c r="B10" s="19" t="s">
        <v>24</v>
      </c>
      <c r="C10" s="20">
        <v>10</v>
      </c>
      <c r="D10" s="21">
        <v>10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4"/>
      <c r="B11" s="19" t="s">
        <v>99</v>
      </c>
      <c r="C11" s="49">
        <v>4</v>
      </c>
      <c r="D11" s="33" t="s">
        <v>231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94"/>
      <c r="B12" s="19" t="s">
        <v>26</v>
      </c>
      <c r="C12" s="20">
        <v>5</v>
      </c>
      <c r="D12" s="21">
        <v>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94"/>
      <c r="B13" s="19" t="s">
        <v>232</v>
      </c>
      <c r="C13" s="20">
        <v>5</v>
      </c>
      <c r="D13" s="21">
        <v>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94"/>
      <c r="B14" s="19" t="s">
        <v>55</v>
      </c>
      <c r="C14" s="20">
        <v>5</v>
      </c>
      <c r="D14" s="21">
        <v>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95"/>
      <c r="B15" s="19" t="s">
        <v>233</v>
      </c>
      <c r="C15" s="20">
        <v>20</v>
      </c>
      <c r="D15" s="21">
        <v>20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7" t="s">
        <v>226</v>
      </c>
      <c r="B16" s="18" t="s">
        <v>76</v>
      </c>
      <c r="C16" s="84">
        <v>60</v>
      </c>
      <c r="D16" s="86"/>
      <c r="E16" s="15">
        <v>7.8</v>
      </c>
      <c r="F16" s="15">
        <v>8.9</v>
      </c>
      <c r="G16" s="15">
        <v>18.5</v>
      </c>
      <c r="H16" s="15">
        <v>164.9</v>
      </c>
      <c r="I16" s="15">
        <v>0.05</v>
      </c>
      <c r="J16" s="15">
        <v>0.03</v>
      </c>
      <c r="K16" s="15">
        <v>0.12</v>
      </c>
      <c r="L16" s="15">
        <v>207.3</v>
      </c>
      <c r="M16" s="15">
        <v>67.8</v>
      </c>
      <c r="N16" s="15">
        <v>10.199999999999999</v>
      </c>
      <c r="O16" s="15">
        <v>1.05</v>
      </c>
    </row>
    <row r="17" spans="1:15" x14ac:dyDescent="0.25">
      <c r="A17" s="91"/>
      <c r="B17" s="19" t="s">
        <v>77</v>
      </c>
      <c r="C17" s="20">
        <v>10</v>
      </c>
      <c r="D17" s="21">
        <v>10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5" x14ac:dyDescent="0.25">
      <c r="A18" s="91"/>
      <c r="B18" s="19" t="s">
        <v>78</v>
      </c>
      <c r="C18" s="20">
        <v>40</v>
      </c>
      <c r="D18" s="21">
        <v>40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x14ac:dyDescent="0.25">
      <c r="A19" s="92"/>
      <c r="B19" s="19" t="s">
        <v>26</v>
      </c>
      <c r="C19" s="20">
        <v>10</v>
      </c>
      <c r="D19" s="21">
        <v>10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x14ac:dyDescent="0.25">
      <c r="A20" s="90" t="s">
        <v>79</v>
      </c>
      <c r="B20" s="18" t="s">
        <v>80</v>
      </c>
      <c r="C20" s="84">
        <v>200</v>
      </c>
      <c r="D20" s="86"/>
      <c r="E20" s="15">
        <v>0.434</v>
      </c>
      <c r="F20" s="15">
        <v>0</v>
      </c>
      <c r="G20" s="15">
        <v>12.725</v>
      </c>
      <c r="H20" s="15">
        <v>46.033000000000001</v>
      </c>
      <c r="I20" s="15">
        <v>0.02</v>
      </c>
      <c r="J20" s="15">
        <v>0.08</v>
      </c>
      <c r="K20" s="15">
        <v>0</v>
      </c>
      <c r="L20" s="15">
        <v>3.0939999999999999</v>
      </c>
      <c r="M20" s="15">
        <v>2.7949999999999999</v>
      </c>
      <c r="N20" s="15">
        <v>0.55000000000000004</v>
      </c>
      <c r="O20" s="15">
        <v>2E-3</v>
      </c>
    </row>
    <row r="21" spans="1:15" x14ac:dyDescent="0.25">
      <c r="A21" s="91"/>
      <c r="B21" s="19" t="s">
        <v>81</v>
      </c>
      <c r="C21" s="20">
        <v>1</v>
      </c>
      <c r="D21" s="21">
        <v>1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x14ac:dyDescent="0.25">
      <c r="A22" s="91"/>
      <c r="B22" s="19" t="s">
        <v>24</v>
      </c>
      <c r="C22" s="20">
        <v>15</v>
      </c>
      <c r="D22" s="21">
        <v>15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92"/>
      <c r="B23" s="19" t="s">
        <v>82</v>
      </c>
      <c r="C23" s="20">
        <v>7</v>
      </c>
      <c r="D23" s="21">
        <v>7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24" t="s">
        <v>31</v>
      </c>
      <c r="B24" s="18" t="s">
        <v>32</v>
      </c>
      <c r="C24" s="84">
        <v>50</v>
      </c>
      <c r="D24" s="86"/>
      <c r="E24" s="23">
        <v>3.8</v>
      </c>
      <c r="F24" s="15">
        <v>0.45</v>
      </c>
      <c r="G24" s="15">
        <v>24.9</v>
      </c>
      <c r="H24" s="15">
        <v>113.22</v>
      </c>
      <c r="I24" s="15">
        <v>0.08</v>
      </c>
      <c r="J24" s="15">
        <v>0</v>
      </c>
      <c r="K24" s="15">
        <v>0</v>
      </c>
      <c r="L24" s="15">
        <v>13.02</v>
      </c>
      <c r="M24" s="15">
        <v>41.5</v>
      </c>
      <c r="N24" s="15">
        <v>17.53</v>
      </c>
      <c r="O24" s="15">
        <v>0.8</v>
      </c>
    </row>
    <row r="25" spans="1:15" x14ac:dyDescent="0.25">
      <c r="A25" s="90" t="s">
        <v>248</v>
      </c>
      <c r="B25" s="18" t="s">
        <v>83</v>
      </c>
      <c r="C25" s="84">
        <v>60</v>
      </c>
      <c r="D25" s="86"/>
      <c r="E25" s="15">
        <v>0.46</v>
      </c>
      <c r="F25" s="15">
        <v>3.65</v>
      </c>
      <c r="G25" s="15">
        <v>1.43</v>
      </c>
      <c r="H25" s="15">
        <v>40.380000000000003</v>
      </c>
      <c r="I25" s="15">
        <v>0.02</v>
      </c>
      <c r="J25" s="15">
        <v>5.7</v>
      </c>
      <c r="K25" s="15">
        <v>0</v>
      </c>
      <c r="L25" s="15">
        <v>13.11</v>
      </c>
      <c r="M25" s="15">
        <v>24.01</v>
      </c>
      <c r="N25" s="15">
        <v>7.98</v>
      </c>
      <c r="O25" s="15">
        <v>0.34</v>
      </c>
    </row>
    <row r="26" spans="1:15" x14ac:dyDescent="0.25">
      <c r="A26" s="91"/>
      <c r="B26" s="19" t="s">
        <v>84</v>
      </c>
      <c r="C26" s="20">
        <v>71.3</v>
      </c>
      <c r="D26" s="21">
        <v>57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x14ac:dyDescent="0.25">
      <c r="A27" s="92"/>
      <c r="B27" s="19" t="s">
        <v>85</v>
      </c>
      <c r="C27" s="20">
        <v>3.6</v>
      </c>
      <c r="D27" s="21">
        <v>3.6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x14ac:dyDescent="0.25">
      <c r="A28" s="22"/>
      <c r="B28" s="18" t="s">
        <v>36</v>
      </c>
      <c r="C28" s="84"/>
      <c r="D28" s="86"/>
      <c r="E28" s="15">
        <f t="shared" ref="E28:O28" si="0">SUM(E7:E25)</f>
        <v>40.333999999999996</v>
      </c>
      <c r="F28" s="15">
        <f t="shared" si="0"/>
        <v>30.999999999999996</v>
      </c>
      <c r="G28" s="15">
        <f t="shared" si="0"/>
        <v>89.955000000000013</v>
      </c>
      <c r="H28" s="15">
        <f t="shared" si="0"/>
        <v>644.13300000000004</v>
      </c>
      <c r="I28" s="15">
        <f t="shared" si="0"/>
        <v>0.26</v>
      </c>
      <c r="J28" s="15">
        <f t="shared" si="0"/>
        <v>6.55</v>
      </c>
      <c r="K28" s="15">
        <f t="shared" si="0"/>
        <v>0.45</v>
      </c>
      <c r="L28" s="15">
        <f t="shared" si="0"/>
        <v>462.92400000000004</v>
      </c>
      <c r="M28" s="15">
        <f t="shared" si="0"/>
        <v>481.01500000000004</v>
      </c>
      <c r="N28" s="15">
        <f t="shared" si="0"/>
        <v>85.18</v>
      </c>
      <c r="O28" s="15">
        <f t="shared" si="0"/>
        <v>3.032</v>
      </c>
    </row>
    <row r="29" spans="1:15" x14ac:dyDescent="0.25">
      <c r="A29" s="84" t="s">
        <v>37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6"/>
    </row>
    <row r="30" spans="1:15" x14ac:dyDescent="0.25">
      <c r="A30" s="87" t="s">
        <v>239</v>
      </c>
      <c r="B30" s="18" t="s">
        <v>156</v>
      </c>
      <c r="C30" s="84">
        <v>60</v>
      </c>
      <c r="D30" s="86"/>
      <c r="E30" s="15">
        <v>0.82</v>
      </c>
      <c r="F30" s="15">
        <v>3.71</v>
      </c>
      <c r="G30" s="15">
        <v>5.0599999999999996</v>
      </c>
      <c r="H30" s="15">
        <v>56.88</v>
      </c>
      <c r="I30" s="15">
        <v>0.04</v>
      </c>
      <c r="J30" s="15">
        <v>6.15</v>
      </c>
      <c r="K30" s="15">
        <v>0</v>
      </c>
      <c r="L30" s="15">
        <v>13.92</v>
      </c>
      <c r="M30" s="15">
        <v>26.98</v>
      </c>
      <c r="N30" s="15">
        <v>12.45</v>
      </c>
      <c r="O30" s="15">
        <v>0.51</v>
      </c>
    </row>
    <row r="31" spans="1:15" x14ac:dyDescent="0.25">
      <c r="A31" s="88"/>
      <c r="B31" s="19" t="s">
        <v>44</v>
      </c>
      <c r="C31" s="20">
        <v>25.8</v>
      </c>
      <c r="D31" s="21">
        <v>15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46</v>
      </c>
      <c r="C32" s="20">
        <v>12.1</v>
      </c>
      <c r="D32" s="21">
        <v>9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48</v>
      </c>
      <c r="C33" s="20">
        <v>10.7</v>
      </c>
      <c r="D33" s="21">
        <v>9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140</v>
      </c>
      <c r="C34" s="20">
        <v>16.3</v>
      </c>
      <c r="D34" s="21">
        <v>12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157</v>
      </c>
      <c r="C35" s="20">
        <v>15</v>
      </c>
      <c r="D35" s="21">
        <v>12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41</v>
      </c>
      <c r="C36" s="20">
        <v>3.6</v>
      </c>
      <c r="D36" s="21">
        <v>3.6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89</v>
      </c>
      <c r="B37" s="18" t="s">
        <v>90</v>
      </c>
      <c r="C37" s="84">
        <v>200</v>
      </c>
      <c r="D37" s="86"/>
      <c r="E37" s="15">
        <v>1.4</v>
      </c>
      <c r="F37" s="15">
        <v>3.91</v>
      </c>
      <c r="G37" s="15">
        <v>6.79</v>
      </c>
      <c r="H37" s="15">
        <v>67.8</v>
      </c>
      <c r="I37" s="15">
        <v>0.05</v>
      </c>
      <c r="J37" s="15">
        <v>14.77</v>
      </c>
      <c r="K37" s="15">
        <v>0</v>
      </c>
      <c r="L37" s="15">
        <v>34.659999999999997</v>
      </c>
      <c r="M37" s="15">
        <v>38.1</v>
      </c>
      <c r="N37" s="15">
        <v>17.8</v>
      </c>
      <c r="O37" s="15">
        <v>0.64</v>
      </c>
    </row>
    <row r="38" spans="1:15" x14ac:dyDescent="0.25">
      <c r="A38" s="88"/>
      <c r="B38" s="19" t="s">
        <v>91</v>
      </c>
      <c r="C38" s="20">
        <v>50</v>
      </c>
      <c r="D38" s="21">
        <v>40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44</v>
      </c>
      <c r="C39" s="20" t="s">
        <v>92</v>
      </c>
      <c r="D39" s="21">
        <v>24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46</v>
      </c>
      <c r="C40" s="20" t="s">
        <v>93</v>
      </c>
      <c r="D40" s="21">
        <v>8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48</v>
      </c>
      <c r="C41" s="20">
        <v>9.6</v>
      </c>
      <c r="D41" s="21">
        <v>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94</v>
      </c>
      <c r="C42" s="20">
        <v>4</v>
      </c>
      <c r="D42" s="21">
        <v>4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95</v>
      </c>
      <c r="C43" s="20">
        <v>32.4</v>
      </c>
      <c r="D43" s="21">
        <v>32.4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9"/>
      <c r="B44" s="19" t="s">
        <v>27</v>
      </c>
      <c r="C44" s="20">
        <v>0.2</v>
      </c>
      <c r="D44" s="21">
        <v>0.2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7" t="s">
        <v>96</v>
      </c>
      <c r="B45" s="18" t="s">
        <v>97</v>
      </c>
      <c r="C45" s="84">
        <v>90</v>
      </c>
      <c r="D45" s="86"/>
      <c r="E45" s="15">
        <v>11.43</v>
      </c>
      <c r="F45" s="15">
        <v>3.38</v>
      </c>
      <c r="G45" s="15">
        <v>6.9</v>
      </c>
      <c r="H45" s="15">
        <v>120.4</v>
      </c>
      <c r="I45" s="15">
        <v>0.08</v>
      </c>
      <c r="J45" s="15">
        <v>0.45</v>
      </c>
      <c r="K45" s="15">
        <v>22.5</v>
      </c>
      <c r="L45" s="15">
        <v>45</v>
      </c>
      <c r="M45" s="15">
        <v>136.80000000000001</v>
      </c>
      <c r="N45" s="15">
        <v>28.8</v>
      </c>
      <c r="O45" s="15">
        <v>0.63</v>
      </c>
    </row>
    <row r="46" spans="1:15" x14ac:dyDescent="0.25">
      <c r="A46" s="88"/>
      <c r="B46" s="19" t="s">
        <v>98</v>
      </c>
      <c r="C46" s="20">
        <v>90</v>
      </c>
      <c r="D46" s="21">
        <v>83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54</v>
      </c>
      <c r="C47" s="20">
        <v>11</v>
      </c>
      <c r="D47" s="21">
        <v>11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8"/>
      <c r="B48" s="19" t="s">
        <v>99</v>
      </c>
      <c r="C48" s="20">
        <v>0.6</v>
      </c>
      <c r="D48" s="21">
        <v>0.6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8"/>
      <c r="B49" s="19" t="s">
        <v>26</v>
      </c>
      <c r="C49" s="20">
        <v>11</v>
      </c>
      <c r="D49" s="21">
        <v>11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88"/>
      <c r="B50" s="19" t="s">
        <v>55</v>
      </c>
      <c r="C50" s="20">
        <v>7.8</v>
      </c>
      <c r="D50" s="21">
        <v>7.8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88"/>
      <c r="B51" s="19" t="s">
        <v>27</v>
      </c>
      <c r="C51" s="20">
        <v>0.2</v>
      </c>
      <c r="D51" s="21">
        <v>0.2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89"/>
      <c r="B52" s="19" t="s">
        <v>94</v>
      </c>
      <c r="C52" s="20">
        <v>7.8</v>
      </c>
      <c r="D52" s="21">
        <v>7.8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7" t="s">
        <v>100</v>
      </c>
      <c r="B53" s="18" t="s">
        <v>101</v>
      </c>
      <c r="C53" s="84">
        <v>150</v>
      </c>
      <c r="D53" s="86"/>
      <c r="E53" s="15">
        <v>3.06</v>
      </c>
      <c r="F53" s="15">
        <v>4.8</v>
      </c>
      <c r="G53" s="15">
        <v>20.45</v>
      </c>
      <c r="H53" s="15">
        <v>137.25</v>
      </c>
      <c r="I53" s="15">
        <v>0.14000000000000001</v>
      </c>
      <c r="J53" s="15">
        <v>18.170000000000002</v>
      </c>
      <c r="K53" s="15">
        <v>25.5</v>
      </c>
      <c r="L53" s="15">
        <v>36.979999999999997</v>
      </c>
      <c r="M53" s="15">
        <v>86.6</v>
      </c>
      <c r="N53" s="15">
        <v>27.75</v>
      </c>
      <c r="O53" s="15">
        <v>1.01</v>
      </c>
    </row>
    <row r="54" spans="1:15" x14ac:dyDescent="0.25">
      <c r="A54" s="88"/>
      <c r="B54" s="19" t="s">
        <v>44</v>
      </c>
      <c r="C54" s="20" t="s">
        <v>102</v>
      </c>
      <c r="D54" s="21">
        <v>128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</row>
    <row r="55" spans="1:15" x14ac:dyDescent="0.25">
      <c r="A55" s="88"/>
      <c r="B55" s="19" t="s">
        <v>103</v>
      </c>
      <c r="C55" s="20">
        <v>23.7</v>
      </c>
      <c r="D55" s="21">
        <v>22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88"/>
      <c r="B56" s="19" t="s">
        <v>26</v>
      </c>
      <c r="C56" s="20">
        <v>5.3</v>
      </c>
      <c r="D56" s="21">
        <v>5.3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</row>
    <row r="57" spans="1:15" x14ac:dyDescent="0.25">
      <c r="A57" s="89"/>
      <c r="B57" s="19" t="s">
        <v>27</v>
      </c>
      <c r="C57" s="20">
        <v>0.2</v>
      </c>
      <c r="D57" s="21">
        <v>0.2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</row>
    <row r="58" spans="1:15" x14ac:dyDescent="0.25">
      <c r="A58" s="87" t="s">
        <v>104</v>
      </c>
      <c r="B58" s="18" t="s">
        <v>105</v>
      </c>
      <c r="C58" s="84">
        <v>200</v>
      </c>
      <c r="D58" s="86"/>
      <c r="E58" s="15">
        <v>8.6999999999999993</v>
      </c>
      <c r="F58" s="15">
        <v>8.8000000000000007</v>
      </c>
      <c r="G58" s="15">
        <v>54.8</v>
      </c>
      <c r="H58" s="15">
        <v>339</v>
      </c>
      <c r="I58" s="15">
        <v>0</v>
      </c>
      <c r="J58" s="15">
        <v>1.8</v>
      </c>
      <c r="K58" s="15">
        <v>0</v>
      </c>
      <c r="L58" s="15">
        <v>12</v>
      </c>
      <c r="M58" s="15">
        <v>0</v>
      </c>
      <c r="N58" s="15">
        <v>2</v>
      </c>
      <c r="O58" s="15">
        <v>0.2</v>
      </c>
    </row>
    <row r="59" spans="1:15" x14ac:dyDescent="0.25">
      <c r="A59" s="88"/>
      <c r="B59" s="19" t="s">
        <v>106</v>
      </c>
      <c r="C59" s="20">
        <v>24</v>
      </c>
      <c r="D59" s="21">
        <v>24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 x14ac:dyDescent="0.25">
      <c r="A60" s="89"/>
      <c r="B60" s="19" t="s">
        <v>24</v>
      </c>
      <c r="C60" s="20">
        <v>10</v>
      </c>
      <c r="D60" s="21">
        <v>10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x14ac:dyDescent="0.25">
      <c r="A61" s="25" t="s">
        <v>31</v>
      </c>
      <c r="B61" s="18" t="s">
        <v>32</v>
      </c>
      <c r="C61" s="84">
        <v>50</v>
      </c>
      <c r="D61" s="86"/>
      <c r="E61" s="23">
        <v>3.8</v>
      </c>
      <c r="F61" s="15">
        <v>0.45</v>
      </c>
      <c r="G61" s="15">
        <v>24.9</v>
      </c>
      <c r="H61" s="15">
        <v>113.22</v>
      </c>
      <c r="I61" s="15">
        <v>0.08</v>
      </c>
      <c r="J61" s="15">
        <v>0</v>
      </c>
      <c r="K61" s="15">
        <v>0</v>
      </c>
      <c r="L61" s="15">
        <v>13.02</v>
      </c>
      <c r="M61" s="15">
        <v>41.5</v>
      </c>
      <c r="N61" s="15">
        <v>17.53</v>
      </c>
      <c r="O61" s="15">
        <v>0.8</v>
      </c>
    </row>
    <row r="62" spans="1:15" x14ac:dyDescent="0.25">
      <c r="A62" s="25" t="s">
        <v>63</v>
      </c>
      <c r="B62" s="18" t="s">
        <v>64</v>
      </c>
      <c r="C62" s="84">
        <v>50</v>
      </c>
      <c r="D62" s="86"/>
      <c r="E62" s="15">
        <v>2.75</v>
      </c>
      <c r="F62" s="15">
        <v>0.5</v>
      </c>
      <c r="G62" s="15">
        <v>17</v>
      </c>
      <c r="H62" s="15">
        <v>85</v>
      </c>
      <c r="I62" s="15">
        <v>0.09</v>
      </c>
      <c r="J62" s="15">
        <v>0</v>
      </c>
      <c r="K62" s="15">
        <v>0</v>
      </c>
      <c r="L62" s="15">
        <v>10.5</v>
      </c>
      <c r="M62" s="15">
        <v>87</v>
      </c>
      <c r="N62" s="15">
        <v>28.5</v>
      </c>
      <c r="O62" s="15">
        <v>1.8</v>
      </c>
    </row>
    <row r="63" spans="1:15" x14ac:dyDescent="0.25">
      <c r="A63" s="22"/>
      <c r="B63" s="18" t="s">
        <v>65</v>
      </c>
      <c r="C63" s="96"/>
      <c r="D63" s="78"/>
      <c r="E63" s="15">
        <f t="shared" ref="E63:O63" si="1">SUM(E30:E62)</f>
        <v>31.959999999999997</v>
      </c>
      <c r="F63" s="15">
        <f t="shared" si="1"/>
        <v>25.55</v>
      </c>
      <c r="G63" s="15">
        <f t="shared" si="1"/>
        <v>135.9</v>
      </c>
      <c r="H63" s="15">
        <f t="shared" si="1"/>
        <v>919.55000000000007</v>
      </c>
      <c r="I63" s="15">
        <f t="shared" si="1"/>
        <v>0.48</v>
      </c>
      <c r="J63" s="15">
        <f t="shared" si="1"/>
        <v>41.34</v>
      </c>
      <c r="K63" s="15">
        <f t="shared" si="1"/>
        <v>48</v>
      </c>
      <c r="L63" s="15">
        <f t="shared" si="1"/>
        <v>166.08</v>
      </c>
      <c r="M63" s="15">
        <f t="shared" si="1"/>
        <v>416.98</v>
      </c>
      <c r="N63" s="15">
        <f t="shared" si="1"/>
        <v>134.82999999999998</v>
      </c>
      <c r="O63" s="15">
        <f t="shared" si="1"/>
        <v>5.59</v>
      </c>
    </row>
    <row r="64" spans="1:15" x14ac:dyDescent="0.25">
      <c r="A64" s="22"/>
      <c r="B64" s="17" t="s">
        <v>66</v>
      </c>
      <c r="C64" s="97"/>
      <c r="D64" s="79"/>
      <c r="E64" s="15">
        <f t="shared" ref="E64:O64" si="2">SUM(E28+E63)</f>
        <v>72.293999999999997</v>
      </c>
      <c r="F64" s="15">
        <f t="shared" si="2"/>
        <v>56.55</v>
      </c>
      <c r="G64" s="15">
        <f t="shared" si="2"/>
        <v>225.85500000000002</v>
      </c>
      <c r="H64" s="15">
        <f t="shared" si="2"/>
        <v>1563.683</v>
      </c>
      <c r="I64" s="15">
        <f t="shared" si="2"/>
        <v>0.74</v>
      </c>
      <c r="J64" s="15">
        <f t="shared" si="2"/>
        <v>47.89</v>
      </c>
      <c r="K64" s="15">
        <f t="shared" si="2"/>
        <v>48.45</v>
      </c>
      <c r="L64" s="15">
        <f t="shared" si="2"/>
        <v>629.00400000000002</v>
      </c>
      <c r="M64" s="15">
        <f t="shared" si="2"/>
        <v>897.99500000000012</v>
      </c>
      <c r="N64" s="15">
        <f t="shared" si="2"/>
        <v>220.01</v>
      </c>
      <c r="O64" s="15">
        <f t="shared" si="2"/>
        <v>8.6219999999999999</v>
      </c>
    </row>
    <row r="65" spans="1:15" x14ac:dyDescent="0.25">
      <c r="A65" s="22"/>
      <c r="B65" s="85" t="s">
        <v>67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6"/>
    </row>
    <row r="66" spans="1:15" x14ac:dyDescent="0.25">
      <c r="A66" s="22"/>
      <c r="B66" s="18" t="s">
        <v>107</v>
      </c>
      <c r="C66" s="84">
        <v>200</v>
      </c>
      <c r="D66" s="86"/>
      <c r="E66" s="15">
        <v>5.8</v>
      </c>
      <c r="F66" s="15">
        <v>5</v>
      </c>
      <c r="G66" s="15">
        <v>8</v>
      </c>
      <c r="H66" s="15">
        <v>106</v>
      </c>
      <c r="I66" s="15">
        <v>0.08</v>
      </c>
      <c r="J66" s="15">
        <v>0.34</v>
      </c>
      <c r="K66" s="15">
        <v>1.4</v>
      </c>
      <c r="L66" s="15">
        <v>40</v>
      </c>
      <c r="M66" s="15">
        <v>240</v>
      </c>
      <c r="N66" s="15">
        <v>180</v>
      </c>
      <c r="O66" s="15">
        <v>0.2</v>
      </c>
    </row>
    <row r="67" spans="1:15" x14ac:dyDescent="0.25">
      <c r="A67" s="22"/>
      <c r="B67" s="18" t="s">
        <v>108</v>
      </c>
      <c r="C67" s="84">
        <v>10</v>
      </c>
      <c r="D67" s="86"/>
      <c r="E67" s="15">
        <v>0.39200000000000002</v>
      </c>
      <c r="F67" s="15">
        <v>3.06</v>
      </c>
      <c r="G67" s="15">
        <v>6.2519999999999998</v>
      </c>
      <c r="H67" s="15">
        <v>54.1</v>
      </c>
      <c r="I67" s="15"/>
      <c r="J67" s="15"/>
      <c r="K67" s="15"/>
      <c r="L67" s="15"/>
      <c r="M67" s="15"/>
      <c r="N67" s="15"/>
      <c r="O67" s="15"/>
    </row>
    <row r="68" spans="1:15" x14ac:dyDescent="0.25">
      <c r="A68" s="22"/>
      <c r="B68" s="18" t="s">
        <v>70</v>
      </c>
      <c r="C68" s="96"/>
      <c r="D68" s="78"/>
      <c r="E68" s="15">
        <f>SUM(E66:E67)</f>
        <v>6.1920000000000002</v>
      </c>
      <c r="F68" s="15">
        <f t="shared" ref="F68:O68" si="3">SUM(F66:F67)</f>
        <v>8.06</v>
      </c>
      <c r="G68" s="15">
        <f t="shared" si="3"/>
        <v>14.251999999999999</v>
      </c>
      <c r="H68" s="15">
        <f t="shared" si="3"/>
        <v>160.1</v>
      </c>
      <c r="I68" s="15">
        <f t="shared" si="3"/>
        <v>0.08</v>
      </c>
      <c r="J68" s="15">
        <f t="shared" si="3"/>
        <v>0.34</v>
      </c>
      <c r="K68" s="15">
        <f t="shared" si="3"/>
        <v>1.4</v>
      </c>
      <c r="L68" s="15">
        <f t="shared" si="3"/>
        <v>40</v>
      </c>
      <c r="M68" s="15">
        <f t="shared" si="3"/>
        <v>240</v>
      </c>
      <c r="N68" s="15">
        <f t="shared" si="3"/>
        <v>180</v>
      </c>
      <c r="O68" s="15">
        <f t="shared" si="3"/>
        <v>0.2</v>
      </c>
    </row>
    <row r="69" spans="1:15" x14ac:dyDescent="0.25">
      <c r="A69" s="22"/>
      <c r="B69" s="18" t="s">
        <v>71</v>
      </c>
      <c r="C69" s="97"/>
      <c r="D69" s="79"/>
      <c r="E69" s="15">
        <f t="shared" ref="E69:O69" si="4">SUM(E28,E63,E68)</f>
        <v>78.48599999999999</v>
      </c>
      <c r="F69" s="15">
        <f t="shared" si="4"/>
        <v>64.61</v>
      </c>
      <c r="G69" s="15">
        <f t="shared" si="4"/>
        <v>240.10700000000003</v>
      </c>
      <c r="H69" s="15">
        <f t="shared" si="4"/>
        <v>1723.7829999999999</v>
      </c>
      <c r="I69" s="15">
        <f t="shared" si="4"/>
        <v>0.82</v>
      </c>
      <c r="J69" s="15">
        <f t="shared" si="4"/>
        <v>48.230000000000004</v>
      </c>
      <c r="K69" s="15">
        <f t="shared" si="4"/>
        <v>49.85</v>
      </c>
      <c r="L69" s="15">
        <f t="shared" si="4"/>
        <v>669.00400000000002</v>
      </c>
      <c r="M69" s="15">
        <f t="shared" si="4"/>
        <v>1137.9950000000001</v>
      </c>
      <c r="N69" s="15">
        <f t="shared" si="4"/>
        <v>400.01</v>
      </c>
      <c r="O69" s="15">
        <f t="shared" si="4"/>
        <v>8.8219999999999992</v>
      </c>
    </row>
  </sheetData>
  <mergeCells count="36">
    <mergeCell ref="C68:D69"/>
    <mergeCell ref="C61:D61"/>
    <mergeCell ref="C62:D62"/>
    <mergeCell ref="C63:D64"/>
    <mergeCell ref="B65:O65"/>
    <mergeCell ref="C66:D66"/>
    <mergeCell ref="A53:A57"/>
    <mergeCell ref="C53:D53"/>
    <mergeCell ref="A58:A60"/>
    <mergeCell ref="C58:D58"/>
    <mergeCell ref="C67:D67"/>
    <mergeCell ref="A7:A15"/>
    <mergeCell ref="A16:A19"/>
    <mergeCell ref="C16:D16"/>
    <mergeCell ref="A20:A23"/>
    <mergeCell ref="C20:D20"/>
    <mergeCell ref="C7:D7"/>
    <mergeCell ref="C24:D24"/>
    <mergeCell ref="A25:A27"/>
    <mergeCell ref="C25:D25"/>
    <mergeCell ref="C28:D28"/>
    <mergeCell ref="A29:O29"/>
    <mergeCell ref="A30:A36"/>
    <mergeCell ref="C30:D30"/>
    <mergeCell ref="A37:A44"/>
    <mergeCell ref="C37:D37"/>
    <mergeCell ref="A45:A52"/>
    <mergeCell ref="C45:D45"/>
    <mergeCell ref="I4:K4"/>
    <mergeCell ref="B4:B5"/>
    <mergeCell ref="H4:H5"/>
    <mergeCell ref="A4:A5"/>
    <mergeCell ref="A6:O6"/>
    <mergeCell ref="L4:O4"/>
    <mergeCell ref="C4:D4"/>
    <mergeCell ref="E4:G4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18" workbookViewId="0">
      <selection sqref="A1:O52"/>
    </sheetView>
  </sheetViews>
  <sheetFormatPr defaultRowHeight="15" x14ac:dyDescent="0.25"/>
  <cols>
    <col min="1" max="1" width="13.7109375" customWidth="1"/>
    <col min="2" max="2" width="28.5703125" customWidth="1"/>
    <col min="3" max="3" width="10.140625" customWidth="1"/>
    <col min="4" max="4" width="8.42578125" customWidth="1"/>
    <col min="7" max="7" width="11.140625" customWidth="1"/>
    <col min="8" max="8" width="10.7109375" customWidth="1"/>
  </cols>
  <sheetData>
    <row r="1" spans="1:15" ht="15.75" x14ac:dyDescent="0.25">
      <c r="A1" s="11" t="s">
        <v>109</v>
      </c>
      <c r="B1" s="11"/>
    </row>
    <row r="2" spans="1:15" ht="15.75" x14ac:dyDescent="0.25">
      <c r="A2" s="11" t="s">
        <v>110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100" t="s">
        <v>111</v>
      </c>
      <c r="B7" s="18" t="s">
        <v>112</v>
      </c>
      <c r="C7" s="84">
        <v>250</v>
      </c>
      <c r="D7" s="86"/>
      <c r="E7" s="15">
        <v>7.46</v>
      </c>
      <c r="F7" s="15">
        <v>6.85</v>
      </c>
      <c r="G7" s="15">
        <v>21.35</v>
      </c>
      <c r="H7" s="15">
        <v>177</v>
      </c>
      <c r="I7" s="15">
        <v>0.14000000000000001</v>
      </c>
      <c r="J7" s="15">
        <v>1.1399999999999999</v>
      </c>
      <c r="K7" s="15">
        <v>38.25</v>
      </c>
      <c r="L7" s="15">
        <v>201.1</v>
      </c>
      <c r="M7" s="15">
        <v>207.08</v>
      </c>
      <c r="N7" s="15">
        <v>58.08</v>
      </c>
      <c r="O7" s="15">
        <v>1.41</v>
      </c>
    </row>
    <row r="8" spans="1:15" x14ac:dyDescent="0.25">
      <c r="A8" s="98"/>
      <c r="B8" s="19" t="s">
        <v>25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8"/>
      <c r="B9" s="19" t="s">
        <v>113</v>
      </c>
      <c r="C9" s="20">
        <v>20</v>
      </c>
      <c r="D9" s="21">
        <v>20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x14ac:dyDescent="0.25">
      <c r="A10" s="98"/>
      <c r="B10" s="19" t="s">
        <v>75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9"/>
      <c r="B11" s="19" t="s">
        <v>26</v>
      </c>
      <c r="C11" s="20">
        <v>2.5</v>
      </c>
      <c r="D11" s="21">
        <v>2.5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38">
        <v>2.34</v>
      </c>
      <c r="F12" s="38">
        <v>5.6</v>
      </c>
      <c r="G12" s="38">
        <v>16.920000000000002</v>
      </c>
      <c r="H12" s="38">
        <v>131.6</v>
      </c>
      <c r="I12" s="38">
        <v>0.2</v>
      </c>
      <c r="J12" s="38">
        <v>0</v>
      </c>
      <c r="K12" s="38">
        <v>0.01</v>
      </c>
      <c r="L12" s="38">
        <v>250</v>
      </c>
      <c r="M12" s="38">
        <v>250</v>
      </c>
      <c r="N12" s="38">
        <v>50</v>
      </c>
      <c r="O12" s="38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98" t="s">
        <v>79</v>
      </c>
      <c r="B15" s="27" t="s">
        <v>80</v>
      </c>
      <c r="C15" s="97">
        <v>200</v>
      </c>
      <c r="D15" s="79"/>
      <c r="E15" s="40">
        <v>0.434</v>
      </c>
      <c r="F15" s="35">
        <v>0</v>
      </c>
      <c r="G15" s="35">
        <v>12.725</v>
      </c>
      <c r="H15" s="35">
        <v>46.033000000000001</v>
      </c>
      <c r="I15" s="35">
        <v>0.02</v>
      </c>
      <c r="J15" s="35">
        <v>0.08</v>
      </c>
      <c r="K15" s="35">
        <v>0</v>
      </c>
      <c r="L15" s="35">
        <v>3.0939999999999999</v>
      </c>
      <c r="M15" s="35">
        <v>2.7949999999999999</v>
      </c>
      <c r="N15" s="35">
        <v>0.55000000000000004</v>
      </c>
      <c r="O15" s="35">
        <v>2E-3</v>
      </c>
    </row>
    <row r="16" spans="1:15" x14ac:dyDescent="0.25">
      <c r="A16" s="98"/>
      <c r="B16" s="19" t="s">
        <v>81</v>
      </c>
      <c r="C16" s="20">
        <v>1</v>
      </c>
      <c r="D16" s="21">
        <v>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98"/>
      <c r="B17" s="19" t="s">
        <v>24</v>
      </c>
      <c r="C17" s="20">
        <v>15</v>
      </c>
      <c r="D17" s="21">
        <v>15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99"/>
      <c r="B18" s="19" t="s">
        <v>82</v>
      </c>
      <c r="C18" s="20">
        <v>7</v>
      </c>
      <c r="D18" s="21">
        <v>7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4" t="s">
        <v>31</v>
      </c>
      <c r="B19" s="18" t="s">
        <v>32</v>
      </c>
      <c r="C19" s="84">
        <v>50</v>
      </c>
      <c r="D19" s="86"/>
      <c r="E19" s="23">
        <v>3.8</v>
      </c>
      <c r="F19" s="39">
        <v>0.45</v>
      </c>
      <c r="G19" s="39">
        <v>24.9</v>
      </c>
      <c r="H19" s="39">
        <v>113.22</v>
      </c>
      <c r="I19" s="39">
        <v>0.08</v>
      </c>
      <c r="J19" s="39">
        <v>0</v>
      </c>
      <c r="K19" s="39">
        <v>0</v>
      </c>
      <c r="L19" s="39">
        <v>13.02</v>
      </c>
      <c r="M19" s="39">
        <v>41.5</v>
      </c>
      <c r="N19" s="39">
        <v>17.53</v>
      </c>
      <c r="O19" s="39">
        <v>0.8</v>
      </c>
    </row>
    <row r="20" spans="1:15" x14ac:dyDescent="0.25">
      <c r="A20" s="55" t="s">
        <v>33</v>
      </c>
      <c r="B20" s="18" t="s">
        <v>34</v>
      </c>
      <c r="C20" s="84">
        <v>150</v>
      </c>
      <c r="D20" s="86"/>
      <c r="E20" s="15">
        <v>0.6</v>
      </c>
      <c r="F20" s="15">
        <v>0.6</v>
      </c>
      <c r="G20" s="15">
        <v>14.7</v>
      </c>
      <c r="H20" s="15">
        <v>70.5</v>
      </c>
      <c r="I20" s="15">
        <v>4.4999999999999998E-2</v>
      </c>
      <c r="J20" s="15">
        <v>15</v>
      </c>
      <c r="K20" s="15">
        <v>0</v>
      </c>
      <c r="L20" s="15">
        <v>19.579999999999998</v>
      </c>
      <c r="M20" s="15">
        <v>16.5</v>
      </c>
      <c r="N20" s="15">
        <v>13.5</v>
      </c>
      <c r="O20" s="15">
        <v>3.3</v>
      </c>
    </row>
    <row r="21" spans="1:15" x14ac:dyDescent="0.25">
      <c r="A21" s="22"/>
      <c r="B21" s="18" t="s">
        <v>36</v>
      </c>
      <c r="C21" s="84"/>
      <c r="D21" s="86"/>
      <c r="E21" s="15">
        <f t="shared" ref="E21:O21" si="0">SUM(E7:E20)</f>
        <v>14.633999999999999</v>
      </c>
      <c r="F21" s="15">
        <f t="shared" si="0"/>
        <v>13.499999999999998</v>
      </c>
      <c r="G21" s="15">
        <f t="shared" si="0"/>
        <v>90.595000000000013</v>
      </c>
      <c r="H21" s="15">
        <f t="shared" si="0"/>
        <v>538.35300000000007</v>
      </c>
      <c r="I21" s="15">
        <f t="shared" si="0"/>
        <v>0.48500000000000004</v>
      </c>
      <c r="J21" s="15">
        <f t="shared" si="0"/>
        <v>16.22</v>
      </c>
      <c r="K21" s="15">
        <f t="shared" si="0"/>
        <v>38.26</v>
      </c>
      <c r="L21" s="15">
        <f t="shared" si="0"/>
        <v>486.79399999999998</v>
      </c>
      <c r="M21" s="15">
        <f t="shared" si="0"/>
        <v>517.875</v>
      </c>
      <c r="N21" s="15">
        <f t="shared" si="0"/>
        <v>139.66</v>
      </c>
      <c r="O21" s="15">
        <f t="shared" si="0"/>
        <v>7.5119999999999996</v>
      </c>
    </row>
    <row r="22" spans="1:15" x14ac:dyDescent="0.25">
      <c r="A22" s="84" t="s">
        <v>37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6"/>
    </row>
    <row r="23" spans="1:15" x14ac:dyDescent="0.25">
      <c r="A23" s="87" t="s">
        <v>240</v>
      </c>
      <c r="B23" s="18" t="s">
        <v>38</v>
      </c>
      <c r="C23" s="84">
        <v>60</v>
      </c>
      <c r="D23" s="86"/>
      <c r="E23" s="15">
        <v>0.86</v>
      </c>
      <c r="F23" s="15">
        <v>3.65</v>
      </c>
      <c r="G23" s="15">
        <v>5.05</v>
      </c>
      <c r="H23" s="15">
        <v>56.34</v>
      </c>
      <c r="I23" s="15">
        <v>0.01</v>
      </c>
      <c r="J23" s="15">
        <v>5.7</v>
      </c>
      <c r="K23" s="15">
        <v>0</v>
      </c>
      <c r="L23" s="15">
        <v>21.09</v>
      </c>
      <c r="M23" s="15">
        <v>24.6</v>
      </c>
      <c r="N23" s="15">
        <v>12.5</v>
      </c>
      <c r="O23" s="15">
        <v>0.8</v>
      </c>
    </row>
    <row r="24" spans="1:15" x14ac:dyDescent="0.25">
      <c r="A24" s="88"/>
      <c r="B24" s="19" t="s">
        <v>140</v>
      </c>
      <c r="C24" s="20">
        <v>78.099999999999994</v>
      </c>
      <c r="D24" s="21">
        <v>57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94</v>
      </c>
      <c r="C25" s="20">
        <v>3.6</v>
      </c>
      <c r="D25" s="21">
        <v>3.6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7" t="s">
        <v>115</v>
      </c>
      <c r="B26" s="18" t="s">
        <v>116</v>
      </c>
      <c r="C26" s="84">
        <v>200</v>
      </c>
      <c r="D26" s="86"/>
      <c r="E26" s="15">
        <v>4.3899999999999997</v>
      </c>
      <c r="F26" s="15">
        <v>4.22</v>
      </c>
      <c r="G26" s="15">
        <v>13.06</v>
      </c>
      <c r="H26" s="15">
        <v>107.8</v>
      </c>
      <c r="I26" s="15">
        <v>0.18</v>
      </c>
      <c r="J26" s="15">
        <v>4.6500000000000004</v>
      </c>
      <c r="K26" s="15">
        <v>0</v>
      </c>
      <c r="L26" s="15">
        <v>30.46</v>
      </c>
      <c r="M26" s="15">
        <v>69.739999999999995</v>
      </c>
      <c r="N26" s="15">
        <v>28.24</v>
      </c>
      <c r="O26" s="15">
        <v>1.62</v>
      </c>
    </row>
    <row r="27" spans="1:15" x14ac:dyDescent="0.25">
      <c r="A27" s="88"/>
      <c r="B27" s="19" t="s">
        <v>44</v>
      </c>
      <c r="C27" s="20" t="s">
        <v>117</v>
      </c>
      <c r="D27" s="21">
        <v>60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118</v>
      </c>
      <c r="C28" s="20">
        <v>16.2</v>
      </c>
      <c r="D28" s="21">
        <v>16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46</v>
      </c>
      <c r="C29" s="20" t="s">
        <v>93</v>
      </c>
      <c r="D29" s="21">
        <v>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48</v>
      </c>
      <c r="C30" s="20">
        <v>9.6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27</v>
      </c>
      <c r="C31" s="20">
        <v>0.2</v>
      </c>
      <c r="D31" s="21">
        <v>0.2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9"/>
      <c r="B32" s="19" t="s">
        <v>26</v>
      </c>
      <c r="C32" s="20">
        <v>4</v>
      </c>
      <c r="D32" s="21">
        <v>4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7" t="s">
        <v>119</v>
      </c>
      <c r="B33" s="18" t="s">
        <v>120</v>
      </c>
      <c r="C33" s="84">
        <v>90</v>
      </c>
      <c r="D33" s="86"/>
      <c r="E33" s="15">
        <v>18.989999999999998</v>
      </c>
      <c r="F33" s="15">
        <v>12.24</v>
      </c>
      <c r="G33" s="15">
        <v>0</v>
      </c>
      <c r="H33" s="15">
        <v>185.63</v>
      </c>
      <c r="I33" s="15">
        <v>3.5999999999999997E-2</v>
      </c>
      <c r="J33" s="15">
        <v>0</v>
      </c>
      <c r="K33" s="15">
        <v>18</v>
      </c>
      <c r="L33" s="15">
        <v>35.1</v>
      </c>
      <c r="M33" s="15">
        <v>128.69999999999999</v>
      </c>
      <c r="N33" s="15">
        <v>18</v>
      </c>
      <c r="O33" s="15">
        <v>1.63</v>
      </c>
    </row>
    <row r="34" spans="1:15" x14ac:dyDescent="0.25">
      <c r="A34" s="88"/>
      <c r="B34" s="19" t="s">
        <v>121</v>
      </c>
      <c r="C34" s="20">
        <v>157.22999999999999</v>
      </c>
      <c r="D34" s="21">
        <v>112.77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48</v>
      </c>
      <c r="C35" s="20">
        <v>2.9</v>
      </c>
      <c r="D35" s="21">
        <v>2.4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9"/>
      <c r="B36" s="19" t="s">
        <v>27</v>
      </c>
      <c r="C36" s="20">
        <v>0.2</v>
      </c>
      <c r="D36" s="21">
        <v>0.2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56</v>
      </c>
      <c r="B37" s="18" t="s">
        <v>122</v>
      </c>
      <c r="C37" s="84">
        <v>150</v>
      </c>
      <c r="D37" s="86"/>
      <c r="E37" s="15">
        <v>5.52</v>
      </c>
      <c r="F37" s="15">
        <v>4.5199999999999996</v>
      </c>
      <c r="G37" s="15">
        <v>26.45</v>
      </c>
      <c r="H37" s="15">
        <v>168.45</v>
      </c>
      <c r="I37" s="15">
        <v>0.06</v>
      </c>
      <c r="J37" s="15">
        <v>0</v>
      </c>
      <c r="K37" s="15">
        <v>21</v>
      </c>
      <c r="L37" s="15">
        <v>4.8600000000000003</v>
      </c>
      <c r="M37" s="15">
        <v>37.17</v>
      </c>
      <c r="N37" s="15">
        <v>21.12</v>
      </c>
      <c r="O37" s="15">
        <v>1.1100000000000001</v>
      </c>
    </row>
    <row r="38" spans="1:15" x14ac:dyDescent="0.25">
      <c r="A38" s="88"/>
      <c r="B38" s="19" t="s">
        <v>123</v>
      </c>
      <c r="C38" s="20">
        <v>51</v>
      </c>
      <c r="D38" s="21">
        <v>51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27</v>
      </c>
      <c r="C39" s="20">
        <v>0.3</v>
      </c>
      <c r="D39" s="21">
        <v>0.3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9"/>
      <c r="B40" s="19" t="s">
        <v>26</v>
      </c>
      <c r="C40" s="20">
        <v>5.3</v>
      </c>
      <c r="D40" s="21">
        <v>5.3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7" t="s">
        <v>60</v>
      </c>
      <c r="B41" s="18" t="s">
        <v>124</v>
      </c>
      <c r="C41" s="84">
        <v>200</v>
      </c>
      <c r="D41" s="86"/>
      <c r="E41" s="15">
        <v>0.04</v>
      </c>
      <c r="F41" s="15">
        <v>0</v>
      </c>
      <c r="G41" s="15">
        <v>24.76</v>
      </c>
      <c r="H41" s="15">
        <v>94.2</v>
      </c>
      <c r="I41" s="15">
        <v>0.01</v>
      </c>
      <c r="J41" s="15">
        <v>0.16800000000000001</v>
      </c>
      <c r="K41" s="15">
        <v>0</v>
      </c>
      <c r="L41" s="15">
        <v>6.4</v>
      </c>
      <c r="M41" s="15">
        <v>3.6</v>
      </c>
      <c r="N41" s="15">
        <v>0</v>
      </c>
      <c r="O41" s="15">
        <v>0.18</v>
      </c>
    </row>
    <row r="42" spans="1:15" x14ac:dyDescent="0.25">
      <c r="A42" s="88"/>
      <c r="B42" s="19" t="s">
        <v>62</v>
      </c>
      <c r="C42" s="20">
        <v>20</v>
      </c>
      <c r="D42" s="21">
        <v>20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9"/>
      <c r="B43" s="19" t="s">
        <v>24</v>
      </c>
      <c r="C43" s="20">
        <v>10</v>
      </c>
      <c r="D43" s="21">
        <v>10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25" t="s">
        <v>31</v>
      </c>
      <c r="B44" s="18" t="s">
        <v>32</v>
      </c>
      <c r="C44" s="84">
        <v>50</v>
      </c>
      <c r="D44" s="86"/>
      <c r="E44" s="23">
        <v>3.8</v>
      </c>
      <c r="F44" s="15">
        <v>0.45</v>
      </c>
      <c r="G44" s="15">
        <v>24.9</v>
      </c>
      <c r="H44" s="15">
        <v>113.22</v>
      </c>
      <c r="I44" s="15">
        <v>0.08</v>
      </c>
      <c r="J44" s="15">
        <v>0</v>
      </c>
      <c r="K44" s="15">
        <v>0</v>
      </c>
      <c r="L44" s="15">
        <v>13.02</v>
      </c>
      <c r="M44" s="15">
        <v>41.5</v>
      </c>
      <c r="N44" s="15">
        <v>17.53</v>
      </c>
      <c r="O44" s="15">
        <v>0.8</v>
      </c>
    </row>
    <row r="45" spans="1:15" x14ac:dyDescent="0.25">
      <c r="A45" s="25" t="s">
        <v>63</v>
      </c>
      <c r="B45" s="18" t="s">
        <v>64</v>
      </c>
      <c r="C45" s="84">
        <v>50</v>
      </c>
      <c r="D45" s="86"/>
      <c r="E45" s="15">
        <v>2.75</v>
      </c>
      <c r="F45" s="15">
        <v>0.5</v>
      </c>
      <c r="G45" s="15">
        <v>17</v>
      </c>
      <c r="H45" s="15">
        <v>85</v>
      </c>
      <c r="I45" s="15">
        <v>0.09</v>
      </c>
      <c r="J45" s="15">
        <v>0</v>
      </c>
      <c r="K45" s="15">
        <v>0</v>
      </c>
      <c r="L45" s="15">
        <v>10.5</v>
      </c>
      <c r="M45" s="15">
        <v>87</v>
      </c>
      <c r="N45" s="15">
        <v>28.5</v>
      </c>
      <c r="O45" s="15">
        <v>1.8</v>
      </c>
    </row>
    <row r="46" spans="1:15" x14ac:dyDescent="0.25">
      <c r="A46" s="22"/>
      <c r="B46" s="18" t="s">
        <v>65</v>
      </c>
      <c r="C46" s="96"/>
      <c r="D46" s="78"/>
      <c r="E46" s="15">
        <f t="shared" ref="E46:O46" si="1">SUM(E23:E45)</f>
        <v>36.349999999999994</v>
      </c>
      <c r="F46" s="15">
        <f t="shared" si="1"/>
        <v>25.58</v>
      </c>
      <c r="G46" s="15">
        <f t="shared" si="1"/>
        <v>111.22</v>
      </c>
      <c r="H46" s="15">
        <f t="shared" si="1"/>
        <v>810.6400000000001</v>
      </c>
      <c r="I46" s="15">
        <f t="shared" si="1"/>
        <v>0.46600000000000008</v>
      </c>
      <c r="J46" s="15">
        <f t="shared" si="1"/>
        <v>10.518000000000001</v>
      </c>
      <c r="K46" s="15">
        <f t="shared" si="1"/>
        <v>39</v>
      </c>
      <c r="L46" s="15">
        <f t="shared" si="1"/>
        <v>121.43</v>
      </c>
      <c r="M46" s="15">
        <f t="shared" si="1"/>
        <v>392.31</v>
      </c>
      <c r="N46" s="15">
        <f t="shared" si="1"/>
        <v>125.89</v>
      </c>
      <c r="O46" s="15">
        <f t="shared" si="1"/>
        <v>7.9399999999999995</v>
      </c>
    </row>
    <row r="47" spans="1:15" x14ac:dyDescent="0.25">
      <c r="A47" s="22"/>
      <c r="B47" s="17" t="s">
        <v>66</v>
      </c>
      <c r="C47" s="97"/>
      <c r="D47" s="79"/>
      <c r="E47" s="15">
        <f t="shared" ref="E47:O47" si="2">SUM(E21+E46)</f>
        <v>50.983999999999995</v>
      </c>
      <c r="F47" s="15">
        <f t="shared" si="2"/>
        <v>39.08</v>
      </c>
      <c r="G47" s="15">
        <f t="shared" si="2"/>
        <v>201.815</v>
      </c>
      <c r="H47" s="15">
        <f t="shared" si="2"/>
        <v>1348.9930000000002</v>
      </c>
      <c r="I47" s="15">
        <f t="shared" si="2"/>
        <v>0.95100000000000007</v>
      </c>
      <c r="J47" s="15">
        <f t="shared" si="2"/>
        <v>26.738</v>
      </c>
      <c r="K47" s="15">
        <f t="shared" si="2"/>
        <v>77.259999999999991</v>
      </c>
      <c r="L47" s="15">
        <f t="shared" si="2"/>
        <v>608.22399999999993</v>
      </c>
      <c r="M47" s="15">
        <f t="shared" si="2"/>
        <v>910.18499999999995</v>
      </c>
      <c r="N47" s="15">
        <f t="shared" si="2"/>
        <v>265.55</v>
      </c>
      <c r="O47" s="15">
        <f t="shared" si="2"/>
        <v>15.451999999999998</v>
      </c>
    </row>
    <row r="48" spans="1:15" x14ac:dyDescent="0.25">
      <c r="A48" s="22"/>
      <c r="B48" s="85" t="s">
        <v>67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6"/>
    </row>
    <row r="49" spans="1:15" x14ac:dyDescent="0.25">
      <c r="A49" s="22"/>
      <c r="B49" s="18" t="s">
        <v>125</v>
      </c>
      <c r="C49" s="84">
        <v>200</v>
      </c>
      <c r="D49" s="86"/>
      <c r="E49" s="15">
        <v>0.8</v>
      </c>
      <c r="F49" s="15">
        <v>0.3</v>
      </c>
      <c r="G49" s="15">
        <v>2.86</v>
      </c>
      <c r="H49" s="15">
        <v>18</v>
      </c>
      <c r="I49" s="15">
        <v>0.01</v>
      </c>
      <c r="J49" s="15">
        <v>0.03</v>
      </c>
      <c r="K49" s="15">
        <v>0.1</v>
      </c>
      <c r="L49" s="15">
        <v>2</v>
      </c>
      <c r="M49" s="15">
        <v>22.4</v>
      </c>
      <c r="N49" s="15">
        <v>17.2</v>
      </c>
      <c r="O49" s="15">
        <v>0.02</v>
      </c>
    </row>
    <row r="50" spans="1:15" x14ac:dyDescent="0.25">
      <c r="A50" s="22"/>
      <c r="B50" s="18" t="s">
        <v>69</v>
      </c>
      <c r="C50" s="84">
        <v>10</v>
      </c>
      <c r="D50" s="86"/>
      <c r="E50" s="15">
        <v>0.75</v>
      </c>
      <c r="F50" s="15">
        <v>0.98</v>
      </c>
      <c r="G50" s="15">
        <v>7.44</v>
      </c>
      <c r="H50" s="15">
        <v>41.7</v>
      </c>
      <c r="I50" s="15">
        <v>7.0000000000000001E-3</v>
      </c>
      <c r="J50" s="15">
        <v>7.0000000000000001E-3</v>
      </c>
      <c r="K50" s="15">
        <v>0</v>
      </c>
      <c r="L50" s="15">
        <v>1</v>
      </c>
      <c r="M50" s="15">
        <v>2.9</v>
      </c>
      <c r="N50" s="15">
        <v>9</v>
      </c>
      <c r="O50" s="15">
        <v>0.21</v>
      </c>
    </row>
    <row r="51" spans="1:15" x14ac:dyDescent="0.25">
      <c r="A51" s="22"/>
      <c r="B51" s="18" t="s">
        <v>70</v>
      </c>
      <c r="C51" s="96"/>
      <c r="D51" s="78"/>
      <c r="E51" s="15">
        <f>SUM(E49:E50)</f>
        <v>1.55</v>
      </c>
      <c r="F51" s="15">
        <f t="shared" ref="F51:O51" si="3">SUM(F49:F50)</f>
        <v>1.28</v>
      </c>
      <c r="G51" s="15">
        <f t="shared" si="3"/>
        <v>10.3</v>
      </c>
      <c r="H51" s="15">
        <f t="shared" si="3"/>
        <v>59.7</v>
      </c>
      <c r="I51" s="15">
        <f t="shared" si="3"/>
        <v>1.7000000000000001E-2</v>
      </c>
      <c r="J51" s="15">
        <f t="shared" si="3"/>
        <v>3.6999999999999998E-2</v>
      </c>
      <c r="K51" s="15">
        <f t="shared" si="3"/>
        <v>0.1</v>
      </c>
      <c r="L51" s="15">
        <f t="shared" si="3"/>
        <v>3</v>
      </c>
      <c r="M51" s="15">
        <f t="shared" si="3"/>
        <v>25.299999999999997</v>
      </c>
      <c r="N51" s="15">
        <f t="shared" si="3"/>
        <v>26.2</v>
      </c>
      <c r="O51" s="15">
        <f t="shared" si="3"/>
        <v>0.22999999999999998</v>
      </c>
    </row>
    <row r="52" spans="1:15" x14ac:dyDescent="0.25">
      <c r="A52" s="22"/>
      <c r="B52" s="18" t="s">
        <v>71</v>
      </c>
      <c r="C52" s="97"/>
      <c r="D52" s="79"/>
      <c r="E52" s="15">
        <f t="shared" ref="E52:O52" si="4">SUM(E21,E46,E51)</f>
        <v>52.533999999999992</v>
      </c>
      <c r="F52" s="15">
        <f t="shared" si="4"/>
        <v>40.36</v>
      </c>
      <c r="G52" s="15">
        <f t="shared" si="4"/>
        <v>212.11500000000001</v>
      </c>
      <c r="H52" s="15">
        <f t="shared" si="4"/>
        <v>1408.6930000000002</v>
      </c>
      <c r="I52" s="15">
        <f t="shared" si="4"/>
        <v>0.96800000000000008</v>
      </c>
      <c r="J52" s="15">
        <f t="shared" si="4"/>
        <v>26.774999999999999</v>
      </c>
      <c r="K52" s="15">
        <f t="shared" si="4"/>
        <v>77.359999999999985</v>
      </c>
      <c r="L52" s="15">
        <f t="shared" si="4"/>
        <v>611.22399999999993</v>
      </c>
      <c r="M52" s="15">
        <f t="shared" si="4"/>
        <v>935.4849999999999</v>
      </c>
      <c r="N52" s="15">
        <f t="shared" si="4"/>
        <v>291.75</v>
      </c>
      <c r="O52" s="15">
        <f t="shared" si="4"/>
        <v>15.681999999999999</v>
      </c>
    </row>
  </sheetData>
  <mergeCells count="35">
    <mergeCell ref="C49:D49"/>
    <mergeCell ref="C50:D50"/>
    <mergeCell ref="C51:D52"/>
    <mergeCell ref="A41:A43"/>
    <mergeCell ref="C41:D41"/>
    <mergeCell ref="C44:D44"/>
    <mergeCell ref="C45:D45"/>
    <mergeCell ref="C46:D47"/>
    <mergeCell ref="B48:O48"/>
    <mergeCell ref="A26:A32"/>
    <mergeCell ref="C26:D26"/>
    <mergeCell ref="A33:A36"/>
    <mergeCell ref="C33:D33"/>
    <mergeCell ref="A37:A40"/>
    <mergeCell ref="C37:D37"/>
    <mergeCell ref="C20:D20"/>
    <mergeCell ref="C21:D21"/>
    <mergeCell ref="A22:O22"/>
    <mergeCell ref="A23:A25"/>
    <mergeCell ref="C23:D23"/>
    <mergeCell ref="L4:O4"/>
    <mergeCell ref="A6:O6"/>
    <mergeCell ref="A7:A11"/>
    <mergeCell ref="C7:D7"/>
    <mergeCell ref="E4:G4"/>
    <mergeCell ref="H4:H5"/>
    <mergeCell ref="I4:K4"/>
    <mergeCell ref="C19:D19"/>
    <mergeCell ref="A15:A18"/>
    <mergeCell ref="C15:D15"/>
    <mergeCell ref="A4:A5"/>
    <mergeCell ref="B4:B5"/>
    <mergeCell ref="C4:D4"/>
    <mergeCell ref="A12:A14"/>
    <mergeCell ref="C12:D12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28" workbookViewId="0">
      <selection sqref="A1:O61"/>
    </sheetView>
  </sheetViews>
  <sheetFormatPr defaultRowHeight="15" x14ac:dyDescent="0.25"/>
  <cols>
    <col min="1" max="1" width="14" customWidth="1"/>
    <col min="2" max="2" width="25.5703125" customWidth="1"/>
    <col min="3" max="3" width="10.28515625" customWidth="1"/>
    <col min="7" max="7" width="11.85546875" customWidth="1"/>
    <col min="8" max="8" width="10.5703125" customWidth="1"/>
  </cols>
  <sheetData>
    <row r="1" spans="1:15" x14ac:dyDescent="0.25">
      <c r="A1" s="14" t="s">
        <v>126</v>
      </c>
      <c r="B1" s="14"/>
    </row>
    <row r="2" spans="1:15" x14ac:dyDescent="0.25">
      <c r="A2" s="14" t="s">
        <v>127</v>
      </c>
      <c r="B2" s="14"/>
    </row>
    <row r="3" spans="1:15" x14ac:dyDescent="0.25">
      <c r="A3" s="14" t="s">
        <v>238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87" t="s">
        <v>128</v>
      </c>
      <c r="B7" s="18" t="s">
        <v>221</v>
      </c>
      <c r="C7" s="84">
        <v>150</v>
      </c>
      <c r="D7" s="86"/>
      <c r="E7" s="15">
        <v>14.27</v>
      </c>
      <c r="F7" s="15">
        <v>22.16</v>
      </c>
      <c r="G7" s="15">
        <v>2.65</v>
      </c>
      <c r="H7" s="15">
        <v>267.93</v>
      </c>
      <c r="I7" s="15">
        <v>0.1</v>
      </c>
      <c r="J7" s="15">
        <v>0.25</v>
      </c>
      <c r="K7" s="15">
        <v>345</v>
      </c>
      <c r="L7" s="15">
        <v>114.2</v>
      </c>
      <c r="M7" s="15">
        <v>260.5</v>
      </c>
      <c r="N7" s="15">
        <v>19.5</v>
      </c>
      <c r="O7" s="15">
        <v>2.94</v>
      </c>
    </row>
    <row r="8" spans="1:15" x14ac:dyDescent="0.25">
      <c r="A8" s="88"/>
      <c r="B8" s="19" t="s">
        <v>129</v>
      </c>
      <c r="C8" s="20">
        <v>120</v>
      </c>
      <c r="D8" s="21">
        <v>120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45</v>
      </c>
      <c r="D9" s="21">
        <v>45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27</v>
      </c>
      <c r="C11" s="20">
        <v>0.1</v>
      </c>
      <c r="D11" s="21">
        <v>0.1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15">
        <v>2.34</v>
      </c>
      <c r="F12" s="15">
        <v>5.6</v>
      </c>
      <c r="G12" s="15">
        <v>16.920000000000002</v>
      </c>
      <c r="H12" s="15">
        <v>131.6</v>
      </c>
      <c r="I12" s="15">
        <v>0.2</v>
      </c>
      <c r="J12" s="15">
        <v>0</v>
      </c>
      <c r="K12" s="15">
        <v>0.01</v>
      </c>
      <c r="L12" s="15">
        <v>250</v>
      </c>
      <c r="M12" s="15">
        <v>250</v>
      </c>
      <c r="N12" s="15">
        <v>50</v>
      </c>
      <c r="O12" s="15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7" t="s">
        <v>133</v>
      </c>
      <c r="B15" s="18" t="s">
        <v>134</v>
      </c>
      <c r="C15" s="84">
        <v>200</v>
      </c>
      <c r="D15" s="86"/>
      <c r="E15" s="15">
        <v>1.7669999999999999</v>
      </c>
      <c r="F15" s="15">
        <v>1.363</v>
      </c>
      <c r="G15" s="15">
        <v>23.78</v>
      </c>
      <c r="H15" s="15">
        <v>105.26</v>
      </c>
      <c r="I15" s="15">
        <v>1.2E-2</v>
      </c>
      <c r="J15" s="15">
        <v>0.14199999999999999</v>
      </c>
      <c r="K15" s="15">
        <v>1.2E-2</v>
      </c>
      <c r="L15" s="15">
        <v>66.897000000000006</v>
      </c>
      <c r="M15" s="15">
        <v>55.055</v>
      </c>
      <c r="N15" s="15">
        <v>4.55</v>
      </c>
      <c r="O15" s="15">
        <v>5.8999999999999997E-2</v>
      </c>
    </row>
    <row r="16" spans="1:15" x14ac:dyDescent="0.25">
      <c r="A16" s="88"/>
      <c r="B16" s="19" t="s">
        <v>135</v>
      </c>
      <c r="C16" s="20">
        <v>6</v>
      </c>
      <c r="D16" s="21">
        <v>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8"/>
      <c r="B17" s="19" t="s">
        <v>25</v>
      </c>
      <c r="C17" s="20">
        <v>50</v>
      </c>
      <c r="D17" s="21">
        <v>50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9"/>
      <c r="B18" s="19" t="s">
        <v>24</v>
      </c>
      <c r="C18" s="20">
        <v>20</v>
      </c>
      <c r="D18" s="21">
        <v>20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5" t="s">
        <v>31</v>
      </c>
      <c r="B19" s="18" t="s">
        <v>32</v>
      </c>
      <c r="C19" s="84">
        <v>50</v>
      </c>
      <c r="D19" s="86"/>
      <c r="E19" s="15">
        <v>3.8</v>
      </c>
      <c r="F19" s="15">
        <v>0.45</v>
      </c>
      <c r="G19" s="15">
        <v>24.9</v>
      </c>
      <c r="H19" s="15">
        <v>113.22</v>
      </c>
      <c r="I19" s="15">
        <v>0.08</v>
      </c>
      <c r="J19" s="15">
        <v>0</v>
      </c>
      <c r="K19" s="15">
        <v>0</v>
      </c>
      <c r="L19" s="15">
        <v>13.02</v>
      </c>
      <c r="M19" s="15">
        <v>41.5</v>
      </c>
      <c r="N19" s="15">
        <v>17.53</v>
      </c>
      <c r="O19" s="15">
        <v>0.8</v>
      </c>
    </row>
    <row r="20" spans="1:15" x14ac:dyDescent="0.25">
      <c r="A20" s="25" t="s">
        <v>136</v>
      </c>
      <c r="B20" s="18" t="s">
        <v>137</v>
      </c>
      <c r="C20" s="84">
        <v>60</v>
      </c>
      <c r="D20" s="86"/>
      <c r="E20" s="15">
        <v>1.32</v>
      </c>
      <c r="F20" s="15">
        <v>0.24</v>
      </c>
      <c r="G20" s="15">
        <v>4.5599999999999996</v>
      </c>
      <c r="H20" s="15">
        <v>28.8</v>
      </c>
      <c r="I20" s="15">
        <v>7.1999999999999995E-2</v>
      </c>
      <c r="J20" s="15">
        <v>0.3</v>
      </c>
      <c r="K20" s="15">
        <v>0</v>
      </c>
      <c r="L20" s="15">
        <v>16.8</v>
      </c>
      <c r="M20" s="15">
        <v>24</v>
      </c>
      <c r="N20" s="15">
        <v>31.2</v>
      </c>
      <c r="O20" s="15">
        <v>0.6</v>
      </c>
    </row>
    <row r="21" spans="1:15" x14ac:dyDescent="0.25">
      <c r="A21" s="22"/>
      <c r="B21" s="18" t="s">
        <v>36</v>
      </c>
      <c r="C21" s="84"/>
      <c r="D21" s="86"/>
      <c r="E21" s="15">
        <f>SUM(E7:E20)</f>
        <v>23.497</v>
      </c>
      <c r="F21" s="15">
        <f t="shared" ref="F21:O21" si="0">SUM(F7:F20)</f>
        <v>29.812999999999995</v>
      </c>
      <c r="G21" s="15">
        <f t="shared" si="0"/>
        <v>72.81</v>
      </c>
      <c r="H21" s="15">
        <f t="shared" si="0"/>
        <v>646.80999999999995</v>
      </c>
      <c r="I21" s="15">
        <f t="shared" si="0"/>
        <v>0.46400000000000008</v>
      </c>
      <c r="J21" s="15">
        <f t="shared" si="0"/>
        <v>0.69199999999999995</v>
      </c>
      <c r="K21" s="15">
        <f t="shared" si="0"/>
        <v>345.02199999999999</v>
      </c>
      <c r="L21" s="15">
        <f t="shared" si="0"/>
        <v>460.91699999999997</v>
      </c>
      <c r="M21" s="15">
        <f t="shared" si="0"/>
        <v>631.05499999999995</v>
      </c>
      <c r="N21" s="15">
        <f t="shared" si="0"/>
        <v>122.78</v>
      </c>
      <c r="O21" s="15">
        <f t="shared" si="0"/>
        <v>6.3989999999999991</v>
      </c>
    </row>
    <row r="22" spans="1:15" x14ac:dyDescent="0.25">
      <c r="A22" s="84" t="s">
        <v>37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6"/>
    </row>
    <row r="23" spans="1:15" x14ac:dyDescent="0.25">
      <c r="A23" s="87" t="s">
        <v>239</v>
      </c>
      <c r="B23" s="18" t="s">
        <v>156</v>
      </c>
      <c r="C23" s="84">
        <v>60</v>
      </c>
      <c r="D23" s="86"/>
      <c r="E23" s="15">
        <v>0.82</v>
      </c>
      <c r="F23" s="15">
        <v>3.71</v>
      </c>
      <c r="G23" s="15">
        <v>5.0599999999999996</v>
      </c>
      <c r="H23" s="15">
        <v>56.88</v>
      </c>
      <c r="I23" s="15">
        <v>0.04</v>
      </c>
      <c r="J23" s="15">
        <v>6.15</v>
      </c>
      <c r="K23" s="15">
        <v>0</v>
      </c>
      <c r="L23" s="15">
        <v>13.92</v>
      </c>
      <c r="M23" s="15">
        <v>26.98</v>
      </c>
      <c r="N23" s="15">
        <v>12.45</v>
      </c>
      <c r="O23" s="15">
        <v>0.51</v>
      </c>
    </row>
    <row r="24" spans="1:15" x14ac:dyDescent="0.25">
      <c r="A24" s="88"/>
      <c r="B24" s="19" t="s">
        <v>44</v>
      </c>
      <c r="C24" s="20">
        <v>25.8</v>
      </c>
      <c r="D24" s="21">
        <v>15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140</v>
      </c>
      <c r="C25" s="20">
        <v>16.3</v>
      </c>
      <c r="D25" s="21">
        <v>12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46</v>
      </c>
      <c r="C26" s="20">
        <v>12.1</v>
      </c>
      <c r="D26" s="21">
        <v>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157</v>
      </c>
      <c r="C27" s="20">
        <v>15</v>
      </c>
      <c r="D27" s="21">
        <v>12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48</v>
      </c>
      <c r="C28" s="20">
        <v>10.7</v>
      </c>
      <c r="D28" s="21">
        <v>9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9"/>
      <c r="B29" s="19" t="s">
        <v>94</v>
      </c>
      <c r="C29" s="20">
        <v>3.6</v>
      </c>
      <c r="D29" s="21">
        <v>3.6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7" t="s">
        <v>138</v>
      </c>
      <c r="B30" s="18" t="s">
        <v>139</v>
      </c>
      <c r="C30" s="84">
        <v>200</v>
      </c>
      <c r="D30" s="86"/>
      <c r="E30" s="15">
        <v>1.45</v>
      </c>
      <c r="F30" s="15">
        <v>3.93</v>
      </c>
      <c r="G30" s="15">
        <v>100.2</v>
      </c>
      <c r="H30" s="15">
        <v>82</v>
      </c>
      <c r="I30" s="15">
        <v>0.04</v>
      </c>
      <c r="J30" s="15">
        <v>8.23</v>
      </c>
      <c r="K30" s="15">
        <v>0</v>
      </c>
      <c r="L30" s="15">
        <v>35.5</v>
      </c>
      <c r="M30" s="15">
        <v>42.58</v>
      </c>
      <c r="N30" s="15">
        <v>21</v>
      </c>
      <c r="O30" s="15">
        <v>0.95</v>
      </c>
    </row>
    <row r="31" spans="1:15" x14ac:dyDescent="0.25">
      <c r="A31" s="88"/>
      <c r="B31" s="19" t="s">
        <v>140</v>
      </c>
      <c r="C31" s="20" t="s">
        <v>141</v>
      </c>
      <c r="D31" s="21">
        <v>32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91</v>
      </c>
      <c r="C32" s="20">
        <v>20</v>
      </c>
      <c r="D32" s="21">
        <v>16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44</v>
      </c>
      <c r="C33" s="20" t="s">
        <v>142</v>
      </c>
      <c r="D33" s="21">
        <v>16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48</v>
      </c>
      <c r="C34" s="20">
        <v>9.6</v>
      </c>
      <c r="D34" s="21">
        <v>8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143</v>
      </c>
      <c r="C35" s="20">
        <v>6</v>
      </c>
      <c r="D35" s="21">
        <v>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26</v>
      </c>
      <c r="C36" s="20">
        <v>4</v>
      </c>
      <c r="D36" s="21">
        <v>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24</v>
      </c>
      <c r="C37" s="20">
        <v>2</v>
      </c>
      <c r="D37" s="21">
        <v>2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88</v>
      </c>
      <c r="C38" s="20">
        <v>3.2</v>
      </c>
      <c r="D38" s="21">
        <v>3.2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27</v>
      </c>
      <c r="C39" s="20">
        <v>0.15</v>
      </c>
      <c r="D39" s="21">
        <v>0.15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95</v>
      </c>
      <c r="C40" s="20">
        <v>32.4</v>
      </c>
      <c r="D40" s="21">
        <v>32.4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9"/>
      <c r="B41" s="19" t="s">
        <v>46</v>
      </c>
      <c r="C41" s="20" t="s">
        <v>93</v>
      </c>
      <c r="D41" s="21">
        <v>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7" t="s">
        <v>144</v>
      </c>
      <c r="B42" s="18" t="s">
        <v>145</v>
      </c>
      <c r="C42" s="84">
        <v>230</v>
      </c>
      <c r="D42" s="86"/>
      <c r="E42" s="15">
        <v>21.29</v>
      </c>
      <c r="F42" s="15">
        <v>23.78</v>
      </c>
      <c r="G42" s="15">
        <v>21.79</v>
      </c>
      <c r="H42" s="15">
        <v>387.7</v>
      </c>
      <c r="I42" s="15">
        <v>0.13</v>
      </c>
      <c r="J42" s="15">
        <v>8.8800000000000008</v>
      </c>
      <c r="K42" s="15">
        <v>15</v>
      </c>
      <c r="L42" s="15">
        <v>10.1</v>
      </c>
      <c r="M42" s="15">
        <v>210.63</v>
      </c>
      <c r="N42" s="15">
        <v>55.83</v>
      </c>
      <c r="O42" s="15">
        <v>5.07</v>
      </c>
    </row>
    <row r="43" spans="1:15" x14ac:dyDescent="0.25">
      <c r="A43" s="88"/>
      <c r="B43" s="19" t="s">
        <v>95</v>
      </c>
      <c r="C43" s="21">
        <v>140.6</v>
      </c>
      <c r="D43" s="21">
        <v>103.83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44</v>
      </c>
      <c r="C44" s="21" t="s">
        <v>146</v>
      </c>
      <c r="D44" s="21">
        <v>131.4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48</v>
      </c>
      <c r="C45" s="21">
        <v>15.8</v>
      </c>
      <c r="D45" s="21">
        <v>13.14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143</v>
      </c>
      <c r="C46" s="21">
        <v>7.89</v>
      </c>
      <c r="D46" s="21">
        <v>7.89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94</v>
      </c>
      <c r="C47" s="21">
        <v>7.89</v>
      </c>
      <c r="D47" s="21">
        <v>7.89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9"/>
      <c r="B48" s="19" t="s">
        <v>27</v>
      </c>
      <c r="C48" s="21">
        <v>0.2</v>
      </c>
      <c r="D48" s="21">
        <v>0.2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7" t="s">
        <v>147</v>
      </c>
      <c r="B49" s="18" t="s">
        <v>148</v>
      </c>
      <c r="C49" s="84">
        <v>200</v>
      </c>
      <c r="D49" s="86"/>
      <c r="E49" s="15">
        <v>1</v>
      </c>
      <c r="F49" s="15">
        <v>0.01</v>
      </c>
      <c r="G49" s="15">
        <v>29.7</v>
      </c>
      <c r="H49" s="15">
        <v>128</v>
      </c>
      <c r="I49" s="15">
        <v>0.6</v>
      </c>
      <c r="J49" s="15">
        <v>0.06</v>
      </c>
      <c r="K49" s="15">
        <v>46</v>
      </c>
      <c r="L49" s="15">
        <v>0</v>
      </c>
      <c r="M49" s="15">
        <v>23</v>
      </c>
      <c r="N49" s="15">
        <v>23</v>
      </c>
      <c r="O49" s="15">
        <v>0.5</v>
      </c>
    </row>
    <row r="50" spans="1:15" x14ac:dyDescent="0.25">
      <c r="A50" s="89"/>
      <c r="B50" s="19" t="s">
        <v>149</v>
      </c>
      <c r="C50" s="20">
        <v>200</v>
      </c>
      <c r="D50" s="21">
        <v>200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25" t="s">
        <v>31</v>
      </c>
      <c r="B51" s="18" t="s">
        <v>32</v>
      </c>
      <c r="C51" s="84">
        <v>50</v>
      </c>
      <c r="D51" s="86"/>
      <c r="E51" s="23">
        <v>3.8</v>
      </c>
      <c r="F51" s="15">
        <v>0.45</v>
      </c>
      <c r="G51" s="15">
        <v>24.9</v>
      </c>
      <c r="H51" s="15">
        <v>113.22</v>
      </c>
      <c r="I51" s="15">
        <v>0.08</v>
      </c>
      <c r="J51" s="15">
        <v>0</v>
      </c>
      <c r="K51" s="15">
        <v>0</v>
      </c>
      <c r="L51" s="15">
        <v>13.02</v>
      </c>
      <c r="M51" s="15">
        <v>41.5</v>
      </c>
      <c r="N51" s="15">
        <v>17.53</v>
      </c>
      <c r="O51" s="15">
        <v>0.8</v>
      </c>
    </row>
    <row r="52" spans="1:15" x14ac:dyDescent="0.25">
      <c r="A52" s="25" t="s">
        <v>63</v>
      </c>
      <c r="B52" s="18" t="s">
        <v>64</v>
      </c>
      <c r="C52" s="84">
        <v>50</v>
      </c>
      <c r="D52" s="86"/>
      <c r="E52" s="15">
        <v>2.75</v>
      </c>
      <c r="F52" s="15">
        <v>0.5</v>
      </c>
      <c r="G52" s="15">
        <v>17</v>
      </c>
      <c r="H52" s="15">
        <v>85</v>
      </c>
      <c r="I52" s="15">
        <v>0.09</v>
      </c>
      <c r="J52" s="15">
        <v>0</v>
      </c>
      <c r="K52" s="15">
        <v>0</v>
      </c>
      <c r="L52" s="15">
        <v>10.5</v>
      </c>
      <c r="M52" s="15">
        <v>87</v>
      </c>
      <c r="N52" s="15">
        <v>28.5</v>
      </c>
      <c r="O52" s="15">
        <v>1.8</v>
      </c>
    </row>
    <row r="53" spans="1:15" x14ac:dyDescent="0.25">
      <c r="A53" s="22"/>
      <c r="B53" s="18" t="s">
        <v>65</v>
      </c>
      <c r="C53" s="96"/>
      <c r="D53" s="78"/>
      <c r="E53" s="15">
        <f t="shared" ref="E53:O53" si="1">SUM(E23:E52)</f>
        <v>31.11</v>
      </c>
      <c r="F53" s="15">
        <f t="shared" si="1"/>
        <v>32.380000000000003</v>
      </c>
      <c r="G53" s="15">
        <f t="shared" si="1"/>
        <v>198.65</v>
      </c>
      <c r="H53" s="15">
        <f t="shared" si="1"/>
        <v>852.8</v>
      </c>
      <c r="I53" s="15">
        <f t="shared" si="1"/>
        <v>0.98</v>
      </c>
      <c r="J53" s="15">
        <f t="shared" si="1"/>
        <v>23.32</v>
      </c>
      <c r="K53" s="15">
        <f t="shared" si="1"/>
        <v>61</v>
      </c>
      <c r="L53" s="15">
        <f t="shared" si="1"/>
        <v>83.04</v>
      </c>
      <c r="M53" s="15">
        <f t="shared" si="1"/>
        <v>431.69</v>
      </c>
      <c r="N53" s="15">
        <f t="shared" si="1"/>
        <v>158.31</v>
      </c>
      <c r="O53" s="15">
        <f t="shared" si="1"/>
        <v>9.6300000000000008</v>
      </c>
    </row>
    <row r="54" spans="1:15" x14ac:dyDescent="0.25">
      <c r="A54" s="22"/>
      <c r="B54" s="17" t="s">
        <v>66</v>
      </c>
      <c r="C54" s="97"/>
      <c r="D54" s="79"/>
      <c r="E54" s="15">
        <f>SUM(E21+E53)</f>
        <v>54.606999999999999</v>
      </c>
      <c r="F54" s="15">
        <f t="shared" ref="F54:O54" si="2">SUM(F21+F53)</f>
        <v>62.192999999999998</v>
      </c>
      <c r="G54" s="15">
        <f t="shared" si="2"/>
        <v>271.46000000000004</v>
      </c>
      <c r="H54" s="15">
        <f t="shared" si="2"/>
        <v>1499.61</v>
      </c>
      <c r="I54" s="15">
        <f t="shared" si="2"/>
        <v>1.444</v>
      </c>
      <c r="J54" s="15">
        <f t="shared" si="2"/>
        <v>24.012</v>
      </c>
      <c r="K54" s="15">
        <f t="shared" si="2"/>
        <v>406.02199999999999</v>
      </c>
      <c r="L54" s="15">
        <f t="shared" si="2"/>
        <v>543.95699999999999</v>
      </c>
      <c r="M54" s="15">
        <f t="shared" si="2"/>
        <v>1062.7449999999999</v>
      </c>
      <c r="N54" s="15">
        <f t="shared" si="2"/>
        <v>281.09000000000003</v>
      </c>
      <c r="O54" s="15">
        <f t="shared" si="2"/>
        <v>16.029</v>
      </c>
    </row>
    <row r="55" spans="1:15" x14ac:dyDescent="0.25">
      <c r="A55" s="84" t="s">
        <v>67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6"/>
    </row>
    <row r="56" spans="1:15" x14ac:dyDescent="0.25">
      <c r="A56" s="87" t="s">
        <v>104</v>
      </c>
      <c r="B56" s="18" t="s">
        <v>150</v>
      </c>
      <c r="C56" s="84">
        <v>200</v>
      </c>
      <c r="D56" s="86"/>
      <c r="E56" s="15">
        <v>8.6999999999999993</v>
      </c>
      <c r="F56" s="15">
        <v>8.8000000000000007</v>
      </c>
      <c r="G56" s="15">
        <v>54.8</v>
      </c>
      <c r="H56" s="15">
        <v>339</v>
      </c>
      <c r="I56" s="15">
        <v>0</v>
      </c>
      <c r="J56" s="15">
        <v>1.8</v>
      </c>
      <c r="K56" s="15">
        <v>0</v>
      </c>
      <c r="L56" s="15">
        <v>12</v>
      </c>
      <c r="M56" s="15">
        <v>0</v>
      </c>
      <c r="N56" s="15">
        <v>2</v>
      </c>
      <c r="O56" s="15">
        <v>0.2</v>
      </c>
    </row>
    <row r="57" spans="1:15" x14ac:dyDescent="0.25">
      <c r="A57" s="88"/>
      <c r="B57" s="31" t="s">
        <v>106</v>
      </c>
      <c r="C57" s="21">
        <v>24</v>
      </c>
      <c r="D57" s="21">
        <v>24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</row>
    <row r="58" spans="1:15" x14ac:dyDescent="0.25">
      <c r="A58" s="89"/>
      <c r="B58" s="31" t="s">
        <v>24</v>
      </c>
      <c r="C58" s="21">
        <v>10</v>
      </c>
      <c r="D58" s="21">
        <v>10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5" x14ac:dyDescent="0.25">
      <c r="A59" s="22"/>
      <c r="B59" s="18" t="s">
        <v>69</v>
      </c>
      <c r="C59" s="84">
        <v>10</v>
      </c>
      <c r="D59" s="86"/>
      <c r="E59" s="15">
        <v>0.75</v>
      </c>
      <c r="F59" s="15">
        <v>0.98</v>
      </c>
      <c r="G59" s="15">
        <v>7.44</v>
      </c>
      <c r="H59" s="15">
        <v>41.7</v>
      </c>
      <c r="I59" s="15">
        <v>7.0000000000000001E-3</v>
      </c>
      <c r="J59" s="15">
        <v>7.0000000000000001E-3</v>
      </c>
      <c r="K59" s="15"/>
      <c r="L59" s="15">
        <v>1</v>
      </c>
      <c r="M59" s="15">
        <v>2.9</v>
      </c>
      <c r="N59" s="15">
        <v>9</v>
      </c>
      <c r="O59" s="15">
        <v>0.21</v>
      </c>
    </row>
    <row r="60" spans="1:15" x14ac:dyDescent="0.25">
      <c r="A60" s="22"/>
      <c r="B60" s="18" t="s">
        <v>70</v>
      </c>
      <c r="C60" s="96"/>
      <c r="D60" s="78"/>
      <c r="E60" s="15">
        <f>SUM(E56:E59)</f>
        <v>9.4499999999999993</v>
      </c>
      <c r="F60" s="15">
        <f t="shared" ref="F60:O60" si="3">SUM(F56:F59)</f>
        <v>9.7800000000000011</v>
      </c>
      <c r="G60" s="15">
        <f t="shared" si="3"/>
        <v>62.239999999999995</v>
      </c>
      <c r="H60" s="15">
        <f t="shared" si="3"/>
        <v>380.7</v>
      </c>
      <c r="I60" s="15">
        <f t="shared" si="3"/>
        <v>7.0000000000000001E-3</v>
      </c>
      <c r="J60" s="15">
        <f t="shared" si="3"/>
        <v>1.8069999999999999</v>
      </c>
      <c r="K60" s="15">
        <f t="shared" si="3"/>
        <v>0</v>
      </c>
      <c r="L60" s="15">
        <f t="shared" si="3"/>
        <v>13</v>
      </c>
      <c r="M60" s="15">
        <f t="shared" si="3"/>
        <v>2.9</v>
      </c>
      <c r="N60" s="15">
        <f t="shared" si="3"/>
        <v>11</v>
      </c>
      <c r="O60" s="15">
        <f t="shared" si="3"/>
        <v>0.41000000000000003</v>
      </c>
    </row>
    <row r="61" spans="1:15" x14ac:dyDescent="0.25">
      <c r="A61" s="22"/>
      <c r="B61" s="18" t="s">
        <v>71</v>
      </c>
      <c r="C61" s="97"/>
      <c r="D61" s="79"/>
      <c r="E61" s="15">
        <f t="shared" ref="E61:O61" si="4">SUM(E21,E53,E60)</f>
        <v>64.057000000000002</v>
      </c>
      <c r="F61" s="15">
        <f t="shared" si="4"/>
        <v>71.972999999999999</v>
      </c>
      <c r="G61" s="15">
        <f t="shared" si="4"/>
        <v>333.70000000000005</v>
      </c>
      <c r="H61" s="15">
        <f t="shared" si="4"/>
        <v>1880.31</v>
      </c>
      <c r="I61" s="15">
        <f t="shared" si="4"/>
        <v>1.4509999999999998</v>
      </c>
      <c r="J61" s="15">
        <f t="shared" si="4"/>
        <v>25.818999999999999</v>
      </c>
      <c r="K61" s="15">
        <f t="shared" si="4"/>
        <v>406.02199999999999</v>
      </c>
      <c r="L61" s="15">
        <f t="shared" si="4"/>
        <v>556.95699999999999</v>
      </c>
      <c r="M61" s="15">
        <f t="shared" si="4"/>
        <v>1065.645</v>
      </c>
      <c r="N61" s="15">
        <f t="shared" si="4"/>
        <v>292.09000000000003</v>
      </c>
      <c r="O61" s="15">
        <f t="shared" si="4"/>
        <v>16.439</v>
      </c>
    </row>
  </sheetData>
  <mergeCells count="34">
    <mergeCell ref="C60:D61"/>
    <mergeCell ref="A49:A50"/>
    <mergeCell ref="C49:D49"/>
    <mergeCell ref="C51:D51"/>
    <mergeCell ref="C52:D52"/>
    <mergeCell ref="C53:D54"/>
    <mergeCell ref="A55:O55"/>
    <mergeCell ref="A42:A48"/>
    <mergeCell ref="C42:D42"/>
    <mergeCell ref="A56:A58"/>
    <mergeCell ref="C56:D56"/>
    <mergeCell ref="C59:D59"/>
    <mergeCell ref="C20:D20"/>
    <mergeCell ref="C21:D21"/>
    <mergeCell ref="A23:A29"/>
    <mergeCell ref="C23:D23"/>
    <mergeCell ref="A30:A41"/>
    <mergeCell ref="C30:D30"/>
    <mergeCell ref="A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23" workbookViewId="0">
      <selection sqref="A1:O63"/>
    </sheetView>
  </sheetViews>
  <sheetFormatPr defaultRowHeight="15" x14ac:dyDescent="0.25"/>
  <cols>
    <col min="1" max="1" width="13.85546875" customWidth="1"/>
    <col min="2" max="2" width="27" customWidth="1"/>
    <col min="3" max="3" width="10.28515625" customWidth="1"/>
    <col min="4" max="4" width="9.85546875" customWidth="1"/>
    <col min="6" max="6" width="8.85546875" customWidth="1"/>
    <col min="7" max="7" width="11.7109375" customWidth="1"/>
    <col min="8" max="8" width="10.28515625" customWidth="1"/>
    <col min="12" max="12" width="8.42578125" customWidth="1"/>
    <col min="13" max="13" width="8.7109375" customWidth="1"/>
  </cols>
  <sheetData>
    <row r="1" spans="1:15" ht="15.75" x14ac:dyDescent="0.25">
      <c r="A1" s="12" t="s">
        <v>151</v>
      </c>
      <c r="B1" s="11"/>
    </row>
    <row r="2" spans="1:15" ht="15.75" x14ac:dyDescent="0.25">
      <c r="A2" s="11" t="s">
        <v>152</v>
      </c>
      <c r="B2" s="11"/>
    </row>
    <row r="3" spans="1:15" ht="15.75" x14ac:dyDescent="0.25">
      <c r="A3" s="11" t="s">
        <v>238</v>
      </c>
      <c r="B3" s="11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7.75" customHeight="1" x14ac:dyDescent="0.25">
      <c r="A7" s="87" t="s">
        <v>237</v>
      </c>
      <c r="B7" s="32" t="s">
        <v>234</v>
      </c>
      <c r="C7" s="84">
        <v>250</v>
      </c>
      <c r="D7" s="86"/>
      <c r="E7" s="54">
        <v>7.25</v>
      </c>
      <c r="F7" s="54">
        <v>6.85</v>
      </c>
      <c r="G7" s="54">
        <v>23.21</v>
      </c>
      <c r="H7" s="54">
        <v>183.5</v>
      </c>
      <c r="I7" s="54">
        <v>0.14000000000000001</v>
      </c>
      <c r="J7" s="54">
        <v>1.1399999999999999</v>
      </c>
      <c r="K7" s="54">
        <v>38.25</v>
      </c>
      <c r="L7" s="54">
        <v>202.4</v>
      </c>
      <c r="M7" s="54">
        <v>194.73</v>
      </c>
      <c r="N7" s="54">
        <v>37.03</v>
      </c>
      <c r="O7" s="54">
        <v>0.68</v>
      </c>
    </row>
    <row r="8" spans="1:15" ht="16.5" customHeight="1" x14ac:dyDescent="0.25">
      <c r="A8" s="88"/>
      <c r="B8" s="19" t="s">
        <v>25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6.5" customHeight="1" x14ac:dyDescent="0.25">
      <c r="A9" s="88"/>
      <c r="B9" s="19" t="s">
        <v>153</v>
      </c>
      <c r="C9" s="20">
        <v>75</v>
      </c>
      <c r="D9" s="21">
        <v>75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235</v>
      </c>
      <c r="C10" s="20">
        <v>20</v>
      </c>
      <c r="D10" s="21">
        <v>20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8"/>
      <c r="B11" s="19" t="s">
        <v>75</v>
      </c>
      <c r="C11" s="20">
        <v>2</v>
      </c>
      <c r="D11" s="33" t="s">
        <v>236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8"/>
      <c r="B12" s="19" t="s">
        <v>26</v>
      </c>
      <c r="C12" s="20">
        <v>2.5</v>
      </c>
      <c r="D12" s="21">
        <v>2.5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87" t="s">
        <v>79</v>
      </c>
      <c r="B13" s="18" t="s">
        <v>80</v>
      </c>
      <c r="C13" s="84">
        <v>200</v>
      </c>
      <c r="D13" s="86"/>
      <c r="E13" s="15">
        <v>0.434</v>
      </c>
      <c r="F13" s="15">
        <v>0</v>
      </c>
      <c r="G13" s="15">
        <v>12.725</v>
      </c>
      <c r="H13" s="15">
        <v>46.033000000000001</v>
      </c>
      <c r="I13" s="15">
        <v>0.02</v>
      </c>
      <c r="J13" s="15">
        <v>0.08</v>
      </c>
      <c r="K13" s="15">
        <v>0</v>
      </c>
      <c r="L13" s="15">
        <v>3.0939999999999999</v>
      </c>
      <c r="M13" s="15">
        <v>2.7949999999999999</v>
      </c>
      <c r="N13" s="15">
        <v>0.55000000000000004</v>
      </c>
      <c r="O13" s="15">
        <v>2E-3</v>
      </c>
    </row>
    <row r="14" spans="1:15" x14ac:dyDescent="0.25">
      <c r="A14" s="88"/>
      <c r="B14" s="19" t="s">
        <v>81</v>
      </c>
      <c r="C14" s="20">
        <v>1</v>
      </c>
      <c r="D14" s="21">
        <v>1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8"/>
      <c r="B15" s="19" t="s">
        <v>24</v>
      </c>
      <c r="C15" s="20">
        <v>15</v>
      </c>
      <c r="D15" s="21">
        <v>15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9"/>
      <c r="B16" s="19" t="s">
        <v>82</v>
      </c>
      <c r="C16" s="20">
        <v>7</v>
      </c>
      <c r="D16" s="21">
        <v>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25" t="s">
        <v>31</v>
      </c>
      <c r="B17" s="18" t="s">
        <v>32</v>
      </c>
      <c r="C17" s="84">
        <v>50</v>
      </c>
      <c r="D17" s="86"/>
      <c r="E17" s="15">
        <v>3.8</v>
      </c>
      <c r="F17" s="15">
        <v>0.45</v>
      </c>
      <c r="G17" s="15">
        <v>24.9</v>
      </c>
      <c r="H17" s="15">
        <v>113.22</v>
      </c>
      <c r="I17" s="15">
        <v>0.08</v>
      </c>
      <c r="J17" s="15">
        <v>0</v>
      </c>
      <c r="K17" s="15">
        <v>0</v>
      </c>
      <c r="L17" s="15">
        <v>13.02</v>
      </c>
      <c r="M17" s="15">
        <v>41.5</v>
      </c>
      <c r="N17" s="15">
        <v>17.53</v>
      </c>
      <c r="O17" s="15">
        <v>0.8</v>
      </c>
    </row>
    <row r="18" spans="1:15" x14ac:dyDescent="0.25">
      <c r="A18" s="25" t="s">
        <v>35</v>
      </c>
      <c r="B18" s="18" t="s">
        <v>154</v>
      </c>
      <c r="C18" s="84" t="s">
        <v>155</v>
      </c>
      <c r="D18" s="86"/>
      <c r="E18" s="15">
        <v>6.1</v>
      </c>
      <c r="F18" s="15">
        <v>5.52</v>
      </c>
      <c r="G18" s="15">
        <v>0.34</v>
      </c>
      <c r="H18" s="15">
        <v>75.36</v>
      </c>
      <c r="I18" s="15">
        <v>0.03</v>
      </c>
      <c r="J18" s="15">
        <v>0</v>
      </c>
      <c r="K18" s="15">
        <v>120</v>
      </c>
      <c r="L18" s="15">
        <v>41.12</v>
      </c>
      <c r="M18" s="15">
        <v>95.16</v>
      </c>
      <c r="N18" s="15">
        <v>6.64</v>
      </c>
      <c r="O18" s="15">
        <v>1.32</v>
      </c>
    </row>
    <row r="19" spans="1:15" x14ac:dyDescent="0.25">
      <c r="A19" s="25" t="s">
        <v>33</v>
      </c>
      <c r="B19" s="18" t="s">
        <v>34</v>
      </c>
      <c r="C19" s="84">
        <v>150</v>
      </c>
      <c r="D19" s="86"/>
      <c r="E19" s="23">
        <v>0.6</v>
      </c>
      <c r="F19" s="15">
        <v>0.6</v>
      </c>
      <c r="G19" s="15">
        <v>14.7</v>
      </c>
      <c r="H19" s="15">
        <v>70.5</v>
      </c>
      <c r="I19" s="15">
        <v>0.09</v>
      </c>
      <c r="J19" s="15">
        <v>30</v>
      </c>
      <c r="K19" s="15">
        <v>0</v>
      </c>
      <c r="L19" s="15">
        <v>39.15</v>
      </c>
      <c r="M19" s="15">
        <v>33</v>
      </c>
      <c r="N19" s="15">
        <v>27</v>
      </c>
      <c r="O19" s="15">
        <v>6.6</v>
      </c>
    </row>
    <row r="20" spans="1:15" x14ac:dyDescent="0.25">
      <c r="A20" s="22"/>
      <c r="B20" s="18" t="s">
        <v>36</v>
      </c>
      <c r="C20" s="18"/>
      <c r="D20" s="15"/>
      <c r="E20" s="15">
        <f>SUM(E7:E19)</f>
        <v>18.184000000000001</v>
      </c>
      <c r="F20" s="41">
        <f t="shared" ref="F20:O20" si="0">SUM(F7:F19)</f>
        <v>13.42</v>
      </c>
      <c r="G20" s="41">
        <f t="shared" si="0"/>
        <v>75.875</v>
      </c>
      <c r="H20" s="41">
        <f t="shared" si="0"/>
        <v>488.61300000000006</v>
      </c>
      <c r="I20" s="41">
        <f t="shared" si="0"/>
        <v>0.36</v>
      </c>
      <c r="J20" s="41">
        <f t="shared" si="0"/>
        <v>31.22</v>
      </c>
      <c r="K20" s="41">
        <f t="shared" si="0"/>
        <v>158.25</v>
      </c>
      <c r="L20" s="41">
        <f t="shared" si="0"/>
        <v>298.78399999999999</v>
      </c>
      <c r="M20" s="41">
        <f t="shared" si="0"/>
        <v>367.18499999999995</v>
      </c>
      <c r="N20" s="41">
        <f t="shared" si="0"/>
        <v>88.75</v>
      </c>
      <c r="O20" s="41">
        <f t="shared" si="0"/>
        <v>9.402000000000001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ht="29.25" x14ac:dyDescent="0.25">
      <c r="A22" s="87" t="s">
        <v>249</v>
      </c>
      <c r="B22" s="32" t="s">
        <v>241</v>
      </c>
      <c r="C22" s="84">
        <v>60</v>
      </c>
      <c r="D22" s="86"/>
      <c r="E22" s="15">
        <v>0.59</v>
      </c>
      <c r="F22" s="15">
        <v>3.69</v>
      </c>
      <c r="G22" s="15">
        <v>2.2400000000000002</v>
      </c>
      <c r="H22" s="15">
        <v>44.52</v>
      </c>
      <c r="I22" s="15">
        <v>0.03</v>
      </c>
      <c r="J22" s="15">
        <v>10.06</v>
      </c>
      <c r="K22" s="15">
        <v>0</v>
      </c>
      <c r="L22" s="15">
        <v>11.21</v>
      </c>
      <c r="M22" s="15">
        <v>20.77</v>
      </c>
      <c r="N22" s="15">
        <v>9.76</v>
      </c>
      <c r="O22" s="15">
        <v>0.44</v>
      </c>
    </row>
    <row r="23" spans="1:15" x14ac:dyDescent="0.25">
      <c r="A23" s="88"/>
      <c r="B23" s="19" t="s">
        <v>242</v>
      </c>
      <c r="C23" s="20">
        <v>33.9</v>
      </c>
      <c r="D23" s="21">
        <v>28.8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243</v>
      </c>
      <c r="C24" s="20">
        <v>26.3</v>
      </c>
      <c r="D24" s="21">
        <v>21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48</v>
      </c>
      <c r="C25" s="20">
        <v>9</v>
      </c>
      <c r="D25" s="21">
        <v>7.6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9"/>
      <c r="B26" s="19" t="s">
        <v>94</v>
      </c>
      <c r="C26" s="20">
        <v>3.6</v>
      </c>
      <c r="D26" s="21">
        <v>3.6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7" t="s">
        <v>158</v>
      </c>
      <c r="B27" s="18" t="s">
        <v>159</v>
      </c>
      <c r="C27" s="84">
        <v>200</v>
      </c>
      <c r="D27" s="86"/>
      <c r="E27" s="15">
        <v>1.68</v>
      </c>
      <c r="F27" s="15">
        <v>5.98</v>
      </c>
      <c r="G27" s="15">
        <v>9.35</v>
      </c>
      <c r="H27" s="15">
        <v>98.37</v>
      </c>
      <c r="I27" s="15">
        <v>0.11</v>
      </c>
      <c r="J27" s="15">
        <v>6.8</v>
      </c>
      <c r="K27" s="15">
        <v>0</v>
      </c>
      <c r="L27" s="15">
        <v>25.71</v>
      </c>
      <c r="M27" s="15">
        <v>69.47</v>
      </c>
      <c r="N27" s="15">
        <v>43.02</v>
      </c>
      <c r="O27" s="15">
        <v>7.0000000000000007E-2</v>
      </c>
    </row>
    <row r="28" spans="1:15" x14ac:dyDescent="0.25">
      <c r="A28" s="88"/>
      <c r="B28" s="19" t="s">
        <v>91</v>
      </c>
      <c r="C28" s="20">
        <v>20</v>
      </c>
      <c r="D28" s="21">
        <v>16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44</v>
      </c>
      <c r="C29" s="20" t="s">
        <v>160</v>
      </c>
      <c r="D29" s="21">
        <v>40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46</v>
      </c>
      <c r="C30" s="20" t="s">
        <v>93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48</v>
      </c>
      <c r="C31" s="20">
        <v>9.6</v>
      </c>
      <c r="D31" s="21">
        <v>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161</v>
      </c>
      <c r="C32" s="20">
        <v>9.1999999999999993</v>
      </c>
      <c r="D32" s="21">
        <v>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27</v>
      </c>
      <c r="C33" s="20">
        <v>0.2</v>
      </c>
      <c r="D33" s="21">
        <v>0.2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95</v>
      </c>
      <c r="C34" s="20">
        <v>32.4</v>
      </c>
      <c r="D34" s="21">
        <v>32.4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9"/>
      <c r="B35" s="19" t="s">
        <v>94</v>
      </c>
      <c r="C35" s="20">
        <v>4</v>
      </c>
      <c r="D35" s="21">
        <v>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7" t="s">
        <v>162</v>
      </c>
      <c r="B36" s="18" t="s">
        <v>163</v>
      </c>
      <c r="C36" s="84">
        <v>90</v>
      </c>
      <c r="D36" s="86"/>
      <c r="E36" s="15">
        <v>13.5</v>
      </c>
      <c r="F36" s="15">
        <v>12.6</v>
      </c>
      <c r="G36" s="15">
        <v>10.35</v>
      </c>
      <c r="H36" s="15">
        <v>270</v>
      </c>
      <c r="I36" s="15">
        <v>8.9999999999999993E-3</v>
      </c>
      <c r="J36" s="15">
        <v>0.68</v>
      </c>
      <c r="K36" s="15">
        <v>6.3E-2</v>
      </c>
      <c r="L36" s="15">
        <v>113</v>
      </c>
      <c r="M36" s="15">
        <v>244</v>
      </c>
      <c r="N36" s="15">
        <v>18</v>
      </c>
      <c r="O36" s="15">
        <v>0.9</v>
      </c>
    </row>
    <row r="37" spans="1:15" x14ac:dyDescent="0.25">
      <c r="A37" s="88"/>
      <c r="B37" s="19" t="s">
        <v>164</v>
      </c>
      <c r="C37" s="20">
        <v>122</v>
      </c>
      <c r="D37" s="21">
        <v>67.5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54</v>
      </c>
      <c r="C38" s="20">
        <v>11</v>
      </c>
      <c r="D38" s="21">
        <v>11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25</v>
      </c>
      <c r="C39" s="20">
        <v>16</v>
      </c>
      <c r="D39" s="21">
        <v>16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55</v>
      </c>
      <c r="C40" s="20">
        <v>5.6</v>
      </c>
      <c r="D40" s="21">
        <v>5.6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26</v>
      </c>
      <c r="C41" s="20">
        <v>1.8</v>
      </c>
      <c r="D41" s="21">
        <v>1.8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165</v>
      </c>
      <c r="C42" s="20">
        <v>0.47</v>
      </c>
      <c r="D42" s="21">
        <v>0.47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143</v>
      </c>
      <c r="C43" s="20">
        <v>0.09</v>
      </c>
      <c r="D43" s="21">
        <v>0.09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46</v>
      </c>
      <c r="C44" s="20">
        <v>0.09</v>
      </c>
      <c r="D44" s="21">
        <v>0.09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48</v>
      </c>
      <c r="C45" s="20">
        <v>0.21</v>
      </c>
      <c r="D45" s="21">
        <v>0.21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27</v>
      </c>
      <c r="C46" s="20">
        <v>0.1</v>
      </c>
      <c r="D46" s="21">
        <v>0.1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9"/>
      <c r="B47" s="19" t="s">
        <v>24</v>
      </c>
      <c r="C47" s="20">
        <v>0.14000000000000001</v>
      </c>
      <c r="D47" s="21">
        <v>0.14000000000000001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2" t="s">
        <v>223</v>
      </c>
      <c r="B48" s="18" t="s">
        <v>224</v>
      </c>
      <c r="C48" s="84">
        <v>150</v>
      </c>
      <c r="D48" s="86"/>
      <c r="E48" s="43">
        <v>2.38</v>
      </c>
      <c r="F48" s="43">
        <v>5.26</v>
      </c>
      <c r="G48" s="43">
        <v>1.24</v>
      </c>
      <c r="H48" s="43">
        <v>162.30000000000001</v>
      </c>
      <c r="I48" s="43">
        <v>0.01</v>
      </c>
      <c r="J48" s="43">
        <v>0</v>
      </c>
      <c r="K48" s="43">
        <v>0.02</v>
      </c>
      <c r="L48" s="43">
        <v>5.13</v>
      </c>
      <c r="M48" s="43">
        <v>150</v>
      </c>
      <c r="N48" s="43">
        <v>24.7</v>
      </c>
      <c r="O48" s="43">
        <v>0.33</v>
      </c>
    </row>
    <row r="49" spans="1:15" x14ac:dyDescent="0.25">
      <c r="A49" s="101"/>
      <c r="B49" s="19" t="s">
        <v>225</v>
      </c>
      <c r="C49" s="20">
        <v>53</v>
      </c>
      <c r="D49" s="21">
        <v>53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101"/>
      <c r="B50" s="19" t="s">
        <v>27</v>
      </c>
      <c r="C50" s="20">
        <v>0.1</v>
      </c>
      <c r="D50" s="21">
        <v>0.1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83"/>
      <c r="B51" s="19" t="s">
        <v>26</v>
      </c>
      <c r="C51" s="20">
        <v>8</v>
      </c>
      <c r="D51" s="21">
        <v>8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28.5" customHeight="1" x14ac:dyDescent="0.25">
      <c r="A52" s="87" t="s">
        <v>60</v>
      </c>
      <c r="B52" s="32" t="s">
        <v>167</v>
      </c>
      <c r="C52" s="84">
        <v>200</v>
      </c>
      <c r="D52" s="86"/>
      <c r="E52" s="15">
        <v>0.04</v>
      </c>
      <c r="F52" s="15">
        <v>0</v>
      </c>
      <c r="G52" s="15">
        <v>24.76</v>
      </c>
      <c r="H52" s="15">
        <v>94.2</v>
      </c>
      <c r="I52" s="15">
        <v>0.01</v>
      </c>
      <c r="J52" s="15">
        <v>0.16800000000000001</v>
      </c>
      <c r="K52" s="15">
        <v>0</v>
      </c>
      <c r="L52" s="15">
        <v>6.4</v>
      </c>
      <c r="M52" s="15">
        <v>3.6</v>
      </c>
      <c r="N52" s="15">
        <v>0</v>
      </c>
      <c r="O52" s="15">
        <v>0.18</v>
      </c>
    </row>
    <row r="53" spans="1:15" x14ac:dyDescent="0.25">
      <c r="A53" s="88"/>
      <c r="B53" s="19" t="s">
        <v>62</v>
      </c>
      <c r="C53" s="20">
        <v>20</v>
      </c>
      <c r="D53" s="21">
        <v>20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89"/>
      <c r="B54" s="19" t="s">
        <v>24</v>
      </c>
      <c r="C54" s="20">
        <v>10</v>
      </c>
      <c r="D54" s="21">
        <v>10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</row>
    <row r="55" spans="1:15" x14ac:dyDescent="0.25">
      <c r="A55" s="25" t="s">
        <v>31</v>
      </c>
      <c r="B55" s="18" t="s">
        <v>32</v>
      </c>
      <c r="C55" s="84">
        <v>50</v>
      </c>
      <c r="D55" s="86"/>
      <c r="E55" s="23">
        <v>3.8</v>
      </c>
      <c r="F55" s="15">
        <v>0.45</v>
      </c>
      <c r="G55" s="15">
        <v>24.9</v>
      </c>
      <c r="H55" s="15">
        <v>113.22</v>
      </c>
      <c r="I55" s="15">
        <v>0.08</v>
      </c>
      <c r="J55" s="15">
        <v>0</v>
      </c>
      <c r="K55" s="15">
        <v>0</v>
      </c>
      <c r="L55" s="15">
        <v>13.02</v>
      </c>
      <c r="M55" s="15">
        <v>41.5</v>
      </c>
      <c r="N55" s="15">
        <v>17.53</v>
      </c>
      <c r="O55" s="15">
        <v>0.8</v>
      </c>
    </row>
    <row r="56" spans="1:15" x14ac:dyDescent="0.25">
      <c r="A56" s="25" t="s">
        <v>63</v>
      </c>
      <c r="B56" s="18" t="s">
        <v>64</v>
      </c>
      <c r="C56" s="84">
        <v>50</v>
      </c>
      <c r="D56" s="86"/>
      <c r="E56" s="15">
        <v>2.75</v>
      </c>
      <c r="F56" s="15">
        <v>0.5</v>
      </c>
      <c r="G56" s="15">
        <v>17</v>
      </c>
      <c r="H56" s="15">
        <v>85</v>
      </c>
      <c r="I56" s="15">
        <v>0.09</v>
      </c>
      <c r="J56" s="15">
        <v>0</v>
      </c>
      <c r="K56" s="15">
        <v>0</v>
      </c>
      <c r="L56" s="15">
        <v>10.5</v>
      </c>
      <c r="M56" s="15">
        <v>87</v>
      </c>
      <c r="N56" s="15">
        <v>28.5</v>
      </c>
      <c r="O56" s="15">
        <v>1.8</v>
      </c>
    </row>
    <row r="57" spans="1:15" x14ac:dyDescent="0.25">
      <c r="A57" s="22"/>
      <c r="B57" s="18" t="s">
        <v>65</v>
      </c>
      <c r="C57" s="96"/>
      <c r="D57" s="78"/>
      <c r="E57" s="15">
        <f t="shared" ref="E57:O57" si="1">SUM(E22:E56)</f>
        <v>24.74</v>
      </c>
      <c r="F57" s="15">
        <f t="shared" si="1"/>
        <v>28.48</v>
      </c>
      <c r="G57" s="15">
        <f t="shared" si="1"/>
        <v>89.84</v>
      </c>
      <c r="H57" s="15">
        <f t="shared" si="1"/>
        <v>867.61000000000013</v>
      </c>
      <c r="I57" s="15">
        <f t="shared" si="1"/>
        <v>0.33900000000000008</v>
      </c>
      <c r="J57" s="15">
        <f t="shared" si="1"/>
        <v>17.707999999999998</v>
      </c>
      <c r="K57" s="15">
        <f t="shared" si="1"/>
        <v>8.3000000000000004E-2</v>
      </c>
      <c r="L57" s="15">
        <f t="shared" si="1"/>
        <v>184.97000000000003</v>
      </c>
      <c r="M57" s="15">
        <f t="shared" si="1"/>
        <v>616.34</v>
      </c>
      <c r="N57" s="15">
        <f t="shared" si="1"/>
        <v>141.51</v>
      </c>
      <c r="O57" s="15">
        <f t="shared" si="1"/>
        <v>4.5200000000000005</v>
      </c>
    </row>
    <row r="58" spans="1:15" x14ac:dyDescent="0.25">
      <c r="A58" s="22"/>
      <c r="B58" s="17" t="s">
        <v>66</v>
      </c>
      <c r="C58" s="97"/>
      <c r="D58" s="79"/>
      <c r="E58" s="15">
        <f t="shared" ref="E58:O58" si="2">SUM(E20+E57)</f>
        <v>42.923999999999999</v>
      </c>
      <c r="F58" s="15">
        <f t="shared" si="2"/>
        <v>41.9</v>
      </c>
      <c r="G58" s="15">
        <f t="shared" si="2"/>
        <v>165.715</v>
      </c>
      <c r="H58" s="15">
        <f t="shared" si="2"/>
        <v>1356.2230000000002</v>
      </c>
      <c r="I58" s="15">
        <f t="shared" si="2"/>
        <v>0.69900000000000007</v>
      </c>
      <c r="J58" s="15">
        <f t="shared" si="2"/>
        <v>48.927999999999997</v>
      </c>
      <c r="K58" s="15">
        <f t="shared" si="2"/>
        <v>158.333</v>
      </c>
      <c r="L58" s="15">
        <f t="shared" si="2"/>
        <v>483.75400000000002</v>
      </c>
      <c r="M58" s="15">
        <f t="shared" si="2"/>
        <v>983.52499999999998</v>
      </c>
      <c r="N58" s="15">
        <f t="shared" si="2"/>
        <v>230.26</v>
      </c>
      <c r="O58" s="15">
        <f t="shared" si="2"/>
        <v>13.922000000000001</v>
      </c>
    </row>
    <row r="59" spans="1:15" x14ac:dyDescent="0.25">
      <c r="A59" s="84" t="s">
        <v>67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6"/>
    </row>
    <row r="60" spans="1:15" x14ac:dyDescent="0.25">
      <c r="A60" s="22"/>
      <c r="B60" s="18" t="s">
        <v>68</v>
      </c>
      <c r="C60" s="84">
        <v>200</v>
      </c>
      <c r="D60" s="86"/>
      <c r="E60" s="15">
        <v>1</v>
      </c>
      <c r="F60" s="15">
        <v>0.01</v>
      </c>
      <c r="G60" s="15">
        <v>29.7</v>
      </c>
      <c r="H60" s="15">
        <v>128</v>
      </c>
      <c r="I60" s="15">
        <v>0.6</v>
      </c>
      <c r="J60" s="15">
        <v>0.06</v>
      </c>
      <c r="K60" s="15">
        <v>46</v>
      </c>
      <c r="L60" s="15"/>
      <c r="M60" s="15">
        <v>23</v>
      </c>
      <c r="N60" s="15">
        <v>23</v>
      </c>
      <c r="O60" s="15">
        <v>0.5</v>
      </c>
    </row>
    <row r="61" spans="1:15" x14ac:dyDescent="0.25">
      <c r="A61" s="22"/>
      <c r="B61" s="18" t="s">
        <v>108</v>
      </c>
      <c r="C61" s="84">
        <v>10</v>
      </c>
      <c r="D61" s="86"/>
      <c r="E61" s="15">
        <v>0.39200000000000002</v>
      </c>
      <c r="F61" s="15">
        <v>3.06</v>
      </c>
      <c r="G61" s="15">
        <v>6.2519999999999998</v>
      </c>
      <c r="H61" s="15">
        <v>54.1</v>
      </c>
      <c r="I61" s="15"/>
      <c r="J61" s="15"/>
      <c r="K61" s="15"/>
      <c r="L61" s="15"/>
      <c r="M61" s="15"/>
      <c r="N61" s="15"/>
      <c r="O61" s="15"/>
    </row>
    <row r="62" spans="1:15" x14ac:dyDescent="0.25">
      <c r="A62" s="22"/>
      <c r="B62" s="18" t="s">
        <v>70</v>
      </c>
      <c r="C62" s="96"/>
      <c r="D62" s="78"/>
      <c r="E62" s="15">
        <f>SUM(E60:E61)</f>
        <v>1.3919999999999999</v>
      </c>
      <c r="F62" s="15">
        <f t="shared" ref="F62:O62" si="3">SUM(F60:F61)</f>
        <v>3.07</v>
      </c>
      <c r="G62" s="15">
        <f t="shared" si="3"/>
        <v>35.951999999999998</v>
      </c>
      <c r="H62" s="15">
        <f t="shared" si="3"/>
        <v>182.1</v>
      </c>
      <c r="I62" s="15">
        <f t="shared" si="3"/>
        <v>0.6</v>
      </c>
      <c r="J62" s="15">
        <f t="shared" si="3"/>
        <v>0.06</v>
      </c>
      <c r="K62" s="15">
        <f t="shared" si="3"/>
        <v>46</v>
      </c>
      <c r="L62" s="15">
        <f t="shared" si="3"/>
        <v>0</v>
      </c>
      <c r="M62" s="15">
        <f t="shared" si="3"/>
        <v>23</v>
      </c>
      <c r="N62" s="15">
        <f t="shared" si="3"/>
        <v>23</v>
      </c>
      <c r="O62" s="15">
        <f t="shared" si="3"/>
        <v>0.5</v>
      </c>
    </row>
    <row r="63" spans="1:15" x14ac:dyDescent="0.25">
      <c r="A63" s="22"/>
      <c r="B63" s="18" t="s">
        <v>71</v>
      </c>
      <c r="C63" s="97"/>
      <c r="D63" s="79"/>
      <c r="E63" s="15">
        <f t="shared" ref="E63:O63" si="4">SUM(E20,E57,E62)</f>
        <v>44.316000000000003</v>
      </c>
      <c r="F63" s="15">
        <f t="shared" si="4"/>
        <v>44.97</v>
      </c>
      <c r="G63" s="15">
        <f t="shared" si="4"/>
        <v>201.667</v>
      </c>
      <c r="H63" s="15">
        <f t="shared" si="4"/>
        <v>1538.3230000000001</v>
      </c>
      <c r="I63" s="15">
        <f t="shared" si="4"/>
        <v>1.2989999999999999</v>
      </c>
      <c r="J63" s="15">
        <f t="shared" si="4"/>
        <v>48.988</v>
      </c>
      <c r="K63" s="15">
        <f t="shared" si="4"/>
        <v>204.333</v>
      </c>
      <c r="L63" s="15">
        <f t="shared" si="4"/>
        <v>483.75400000000002</v>
      </c>
      <c r="M63" s="15">
        <f t="shared" si="4"/>
        <v>1006.525</v>
      </c>
      <c r="N63" s="15">
        <f t="shared" si="4"/>
        <v>253.26</v>
      </c>
      <c r="O63" s="15">
        <f t="shared" si="4"/>
        <v>14.422000000000001</v>
      </c>
    </row>
  </sheetData>
  <mergeCells count="33">
    <mergeCell ref="C60:D60"/>
    <mergeCell ref="C61:D61"/>
    <mergeCell ref="C62:D63"/>
    <mergeCell ref="A52:A54"/>
    <mergeCell ref="C52:D52"/>
    <mergeCell ref="C55:D55"/>
    <mergeCell ref="C56:D56"/>
    <mergeCell ref="C57:D58"/>
    <mergeCell ref="A59:O59"/>
    <mergeCell ref="A27:A35"/>
    <mergeCell ref="C27:D27"/>
    <mergeCell ref="A36:A47"/>
    <mergeCell ref="C36:D36"/>
    <mergeCell ref="A48:A51"/>
    <mergeCell ref="C48:D48"/>
    <mergeCell ref="C17:D17"/>
    <mergeCell ref="C18:D18"/>
    <mergeCell ref="C19:D19"/>
    <mergeCell ref="A21:O21"/>
    <mergeCell ref="A22:A26"/>
    <mergeCell ref="C22:D22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20" workbookViewId="0">
      <selection sqref="A1:O56"/>
    </sheetView>
  </sheetViews>
  <sheetFormatPr defaultRowHeight="15" x14ac:dyDescent="0.25"/>
  <cols>
    <col min="1" max="1" width="13.42578125" customWidth="1"/>
    <col min="2" max="2" width="27.7109375" customWidth="1"/>
    <col min="3" max="3" width="10.42578125" customWidth="1"/>
    <col min="4" max="4" width="9" customWidth="1"/>
    <col min="6" max="6" width="8.140625" customWidth="1"/>
    <col min="7" max="7" width="10.85546875" customWidth="1"/>
    <col min="8" max="8" width="10.140625" customWidth="1"/>
  </cols>
  <sheetData>
    <row r="1" spans="1:15" ht="15.75" x14ac:dyDescent="0.25">
      <c r="A1" s="12" t="s">
        <v>168</v>
      </c>
      <c r="B1" s="11"/>
    </row>
    <row r="2" spans="1:15" ht="15.75" x14ac:dyDescent="0.25">
      <c r="A2" s="11" t="s">
        <v>1</v>
      </c>
      <c r="B2" s="11"/>
    </row>
    <row r="3" spans="1:15" ht="15.75" x14ac:dyDescent="0.25">
      <c r="A3" s="11" t="s">
        <v>238</v>
      </c>
      <c r="B3" s="11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9.25" x14ac:dyDescent="0.25">
      <c r="A7" s="87" t="s">
        <v>169</v>
      </c>
      <c r="B7" s="32" t="s">
        <v>170</v>
      </c>
      <c r="C7" s="84">
        <v>250</v>
      </c>
      <c r="D7" s="86"/>
      <c r="E7" s="15">
        <v>7.76</v>
      </c>
      <c r="F7" s="15">
        <v>12.7</v>
      </c>
      <c r="G7" s="15">
        <v>39.31</v>
      </c>
      <c r="H7" s="15">
        <v>289.52</v>
      </c>
      <c r="I7" s="15">
        <v>0.214</v>
      </c>
      <c r="J7" s="15">
        <v>0.31</v>
      </c>
      <c r="K7" s="15">
        <v>0.09</v>
      </c>
      <c r="L7" s="15">
        <v>215.86</v>
      </c>
      <c r="M7" s="15">
        <v>371.25</v>
      </c>
      <c r="N7" s="15">
        <v>5.867</v>
      </c>
      <c r="O7" s="15">
        <v>0.22</v>
      </c>
    </row>
    <row r="8" spans="1:15" x14ac:dyDescent="0.25">
      <c r="A8" s="88"/>
      <c r="B8" s="19" t="s">
        <v>171</v>
      </c>
      <c r="C8" s="20">
        <v>38.5</v>
      </c>
      <c r="D8" s="21">
        <v>38.5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220</v>
      </c>
      <c r="D9" s="21">
        <v>220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24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26</v>
      </c>
      <c r="C11" s="20">
        <v>6.3</v>
      </c>
      <c r="D11" s="21">
        <v>6.3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35</v>
      </c>
      <c r="B12" s="18" t="s">
        <v>172</v>
      </c>
      <c r="C12" s="84">
        <v>40</v>
      </c>
      <c r="D12" s="86"/>
      <c r="E12" s="15">
        <v>6.1</v>
      </c>
      <c r="F12" s="15">
        <v>5.52</v>
      </c>
      <c r="G12" s="15">
        <v>0.34</v>
      </c>
      <c r="H12" s="15">
        <v>75.36</v>
      </c>
      <c r="I12" s="15">
        <v>0.03</v>
      </c>
      <c r="J12" s="15">
        <v>0</v>
      </c>
      <c r="K12" s="15">
        <v>120</v>
      </c>
      <c r="L12" s="15">
        <v>41</v>
      </c>
      <c r="M12" s="15">
        <v>95.2</v>
      </c>
      <c r="N12" s="15">
        <v>6.64</v>
      </c>
      <c r="O12" s="15">
        <v>1.32</v>
      </c>
    </row>
    <row r="13" spans="1:15" x14ac:dyDescent="0.25">
      <c r="A13" s="89"/>
      <c r="B13" s="19" t="s">
        <v>173</v>
      </c>
      <c r="C13" s="20">
        <v>40</v>
      </c>
      <c r="D13" s="21">
        <v>40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7" t="s">
        <v>28</v>
      </c>
      <c r="B14" s="34" t="s">
        <v>174</v>
      </c>
      <c r="C14" s="84">
        <v>200</v>
      </c>
      <c r="D14" s="86"/>
      <c r="E14" s="28">
        <v>3.52</v>
      </c>
      <c r="F14" s="28">
        <v>3.72</v>
      </c>
      <c r="G14" s="15">
        <v>25.49</v>
      </c>
      <c r="H14" s="15">
        <v>145.19999999999999</v>
      </c>
      <c r="I14" s="15">
        <v>0.01</v>
      </c>
      <c r="J14" s="15">
        <v>1.3</v>
      </c>
      <c r="K14" s="15">
        <v>0.01</v>
      </c>
      <c r="L14" s="15">
        <v>122</v>
      </c>
      <c r="M14" s="15">
        <v>90</v>
      </c>
      <c r="N14" s="15">
        <v>14</v>
      </c>
      <c r="O14" s="15">
        <v>0.56000000000000005</v>
      </c>
    </row>
    <row r="15" spans="1:15" x14ac:dyDescent="0.25">
      <c r="A15" s="88"/>
      <c r="B15" s="19" t="s">
        <v>30</v>
      </c>
      <c r="C15" s="20">
        <v>6</v>
      </c>
      <c r="D15" s="21">
        <v>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8"/>
      <c r="B16" s="19" t="s">
        <v>25</v>
      </c>
      <c r="C16" s="20">
        <v>200</v>
      </c>
      <c r="D16" s="21">
        <v>200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9"/>
      <c r="B17" s="19" t="s">
        <v>24</v>
      </c>
      <c r="C17" s="20">
        <v>20</v>
      </c>
      <c r="D17" s="21">
        <v>20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25" t="s">
        <v>31</v>
      </c>
      <c r="B18" s="18" t="s">
        <v>32</v>
      </c>
      <c r="C18" s="84">
        <v>50</v>
      </c>
      <c r="D18" s="86"/>
      <c r="E18" s="23">
        <v>3.8</v>
      </c>
      <c r="F18" s="15">
        <v>0.45</v>
      </c>
      <c r="G18" s="15">
        <v>24.9</v>
      </c>
      <c r="H18" s="15">
        <v>113.22</v>
      </c>
      <c r="I18" s="15">
        <v>0.08</v>
      </c>
      <c r="J18" s="15">
        <v>0</v>
      </c>
      <c r="K18" s="15">
        <v>0</v>
      </c>
      <c r="L18" s="15">
        <v>13.02</v>
      </c>
      <c r="M18" s="15">
        <v>41.5</v>
      </c>
      <c r="N18" s="15">
        <v>17.53</v>
      </c>
      <c r="O18" s="15">
        <v>0.8</v>
      </c>
    </row>
    <row r="19" spans="1:15" x14ac:dyDescent="0.25">
      <c r="A19" s="22"/>
      <c r="B19" s="18" t="s">
        <v>36</v>
      </c>
      <c r="C19" s="84"/>
      <c r="D19" s="86"/>
      <c r="E19" s="15">
        <f t="shared" ref="E19:O19" si="0">SUM(E7:E18)</f>
        <v>21.18</v>
      </c>
      <c r="F19" s="15">
        <f t="shared" si="0"/>
        <v>22.389999999999997</v>
      </c>
      <c r="G19" s="15">
        <f t="shared" si="0"/>
        <v>90.039999999999992</v>
      </c>
      <c r="H19" s="15">
        <f t="shared" si="0"/>
        <v>623.29999999999995</v>
      </c>
      <c r="I19" s="15">
        <f t="shared" si="0"/>
        <v>0.33400000000000002</v>
      </c>
      <c r="J19" s="15">
        <f t="shared" si="0"/>
        <v>1.61</v>
      </c>
      <c r="K19" s="15">
        <f t="shared" si="0"/>
        <v>120.10000000000001</v>
      </c>
      <c r="L19" s="15">
        <f t="shared" si="0"/>
        <v>391.88</v>
      </c>
      <c r="M19" s="15">
        <f t="shared" si="0"/>
        <v>597.95000000000005</v>
      </c>
      <c r="N19" s="15">
        <f t="shared" si="0"/>
        <v>44.036999999999999</v>
      </c>
      <c r="O19" s="15">
        <f t="shared" si="0"/>
        <v>2.9000000000000004</v>
      </c>
    </row>
    <row r="20" spans="1:15" x14ac:dyDescent="0.25">
      <c r="A20" s="22"/>
      <c r="B20" s="85" t="s">
        <v>37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6"/>
    </row>
    <row r="21" spans="1:15" x14ac:dyDescent="0.25">
      <c r="A21" s="87" t="s">
        <v>250</v>
      </c>
      <c r="B21" s="18" t="s">
        <v>38</v>
      </c>
      <c r="C21" s="84">
        <v>60</v>
      </c>
      <c r="D21" s="86"/>
      <c r="E21" s="15">
        <v>0.86</v>
      </c>
      <c r="F21" s="15">
        <v>3.65</v>
      </c>
      <c r="G21" s="15">
        <v>5.05</v>
      </c>
      <c r="H21" s="15">
        <v>56.34</v>
      </c>
      <c r="I21" s="15">
        <v>0.01</v>
      </c>
      <c r="J21" s="15">
        <v>5.7</v>
      </c>
      <c r="K21" s="15">
        <v>0</v>
      </c>
      <c r="L21" s="15">
        <v>21.09</v>
      </c>
      <c r="M21" s="15">
        <v>24.58</v>
      </c>
      <c r="N21" s="15">
        <v>12.54</v>
      </c>
      <c r="O21" s="15">
        <v>0.8</v>
      </c>
    </row>
    <row r="22" spans="1:15" x14ac:dyDescent="0.25">
      <c r="A22" s="88"/>
      <c r="B22" s="19" t="s">
        <v>39</v>
      </c>
      <c r="C22" s="20" t="s">
        <v>40</v>
      </c>
      <c r="D22" s="21">
        <v>57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89"/>
      <c r="B23" s="19" t="s">
        <v>41</v>
      </c>
      <c r="C23" s="20">
        <v>3.6</v>
      </c>
      <c r="D23" s="21">
        <v>3.6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7" t="s">
        <v>175</v>
      </c>
      <c r="B24" s="18" t="s">
        <v>176</v>
      </c>
      <c r="C24" s="84">
        <v>200</v>
      </c>
      <c r="D24" s="86"/>
      <c r="E24" s="15">
        <v>6.6</v>
      </c>
      <c r="F24" s="15">
        <v>2.4</v>
      </c>
      <c r="G24" s="15">
        <v>9.9</v>
      </c>
      <c r="H24" s="15">
        <v>67.8</v>
      </c>
      <c r="I24" s="15">
        <v>0.1</v>
      </c>
      <c r="J24" s="15">
        <v>6.5</v>
      </c>
      <c r="K24" s="15">
        <v>22.5</v>
      </c>
      <c r="L24" s="15">
        <v>35.4</v>
      </c>
      <c r="M24" s="15">
        <v>97.1</v>
      </c>
      <c r="N24" s="15">
        <v>24</v>
      </c>
      <c r="O24" s="15">
        <v>0.9</v>
      </c>
    </row>
    <row r="25" spans="1:15" x14ac:dyDescent="0.25">
      <c r="A25" s="88"/>
      <c r="B25" s="19" t="s">
        <v>177</v>
      </c>
      <c r="C25" s="20">
        <v>32</v>
      </c>
      <c r="D25" s="21">
        <v>31.3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44</v>
      </c>
      <c r="C26" s="20">
        <v>59.5</v>
      </c>
      <c r="D26" s="21">
        <v>59.5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48</v>
      </c>
      <c r="C27" s="20">
        <v>7.5</v>
      </c>
      <c r="D27" s="21">
        <v>7.5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26</v>
      </c>
      <c r="C28" s="20">
        <v>2.5</v>
      </c>
      <c r="D28" s="21">
        <v>2.5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178</v>
      </c>
      <c r="C29" s="20">
        <v>2.8</v>
      </c>
      <c r="D29" s="21">
        <v>2.8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9"/>
      <c r="B30" s="19" t="s">
        <v>27</v>
      </c>
      <c r="C30" s="20">
        <v>0.2</v>
      </c>
      <c r="D30" s="21">
        <v>0.2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7" t="s">
        <v>179</v>
      </c>
      <c r="B31" s="18" t="s">
        <v>180</v>
      </c>
      <c r="C31" s="84">
        <v>90</v>
      </c>
      <c r="D31" s="86"/>
      <c r="E31" s="15">
        <v>19.72</v>
      </c>
      <c r="F31" s="15">
        <v>17.89</v>
      </c>
      <c r="G31" s="15">
        <v>4.76</v>
      </c>
      <c r="H31" s="15">
        <v>168.2</v>
      </c>
      <c r="I31" s="15">
        <v>0.17</v>
      </c>
      <c r="J31" s="15">
        <v>128</v>
      </c>
      <c r="K31" s="15">
        <v>0</v>
      </c>
      <c r="L31" s="15">
        <v>24.36</v>
      </c>
      <c r="M31" s="15">
        <v>194.69</v>
      </c>
      <c r="N31" s="15">
        <v>26.01</v>
      </c>
      <c r="O31" s="15">
        <v>2.3199999999999998</v>
      </c>
    </row>
    <row r="32" spans="1:15" x14ac:dyDescent="0.25">
      <c r="A32" s="88"/>
      <c r="B32" s="19" t="s">
        <v>95</v>
      </c>
      <c r="C32" s="20">
        <v>139</v>
      </c>
      <c r="D32" s="21">
        <v>102.6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46</v>
      </c>
      <c r="C33" s="20">
        <v>15</v>
      </c>
      <c r="D33" s="21">
        <v>15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48</v>
      </c>
      <c r="C34" s="20">
        <v>18</v>
      </c>
      <c r="D34" s="21">
        <v>15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94</v>
      </c>
      <c r="C35" s="20">
        <v>5</v>
      </c>
      <c r="D35" s="21">
        <v>5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165</v>
      </c>
      <c r="C36" s="20">
        <v>4</v>
      </c>
      <c r="D36" s="21">
        <v>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27</v>
      </c>
      <c r="C37" s="20">
        <v>0.3</v>
      </c>
      <c r="D37" s="21">
        <v>0.3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9"/>
      <c r="B38" s="19" t="s">
        <v>143</v>
      </c>
      <c r="C38" s="20">
        <v>12</v>
      </c>
      <c r="D38" s="21">
        <v>12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7" t="s">
        <v>181</v>
      </c>
      <c r="B39" s="18" t="s">
        <v>182</v>
      </c>
      <c r="C39" s="84">
        <v>150</v>
      </c>
      <c r="D39" s="86"/>
      <c r="E39" s="15">
        <v>7.46</v>
      </c>
      <c r="F39" s="15">
        <v>5.61</v>
      </c>
      <c r="G39" s="15">
        <v>35.840000000000003</v>
      </c>
      <c r="H39" s="15">
        <v>230.45</v>
      </c>
      <c r="I39" s="15">
        <v>0.18</v>
      </c>
      <c r="J39" s="15">
        <v>0</v>
      </c>
      <c r="K39" s="15">
        <v>0.02</v>
      </c>
      <c r="L39" s="15">
        <v>12.98</v>
      </c>
      <c r="M39" s="15">
        <v>208.5</v>
      </c>
      <c r="N39" s="15">
        <v>67.5</v>
      </c>
      <c r="O39" s="15">
        <v>3.95</v>
      </c>
    </row>
    <row r="40" spans="1:15" x14ac:dyDescent="0.25">
      <c r="A40" s="88"/>
      <c r="B40" s="19" t="s">
        <v>113</v>
      </c>
      <c r="C40" s="20">
        <v>60.6</v>
      </c>
      <c r="D40" s="21">
        <v>60.6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27</v>
      </c>
      <c r="C41" s="20">
        <v>0.3</v>
      </c>
      <c r="D41" s="21">
        <v>0.3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9"/>
      <c r="B42" s="19" t="s">
        <v>26</v>
      </c>
      <c r="C42" s="20">
        <v>5.3</v>
      </c>
      <c r="D42" s="21">
        <v>5.3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7" t="s">
        <v>147</v>
      </c>
      <c r="B43" s="18" t="s">
        <v>148</v>
      </c>
      <c r="C43" s="84">
        <v>200</v>
      </c>
      <c r="D43" s="86"/>
      <c r="E43" s="15">
        <v>1</v>
      </c>
      <c r="F43" s="15">
        <v>0.01</v>
      </c>
      <c r="G43" s="15">
        <v>29.7</v>
      </c>
      <c r="H43" s="15">
        <v>128</v>
      </c>
      <c r="I43" s="15">
        <v>0.6</v>
      </c>
      <c r="J43" s="15">
        <v>0.06</v>
      </c>
      <c r="K43" s="15">
        <v>46</v>
      </c>
      <c r="L43" s="15">
        <v>0</v>
      </c>
      <c r="M43" s="15">
        <v>23</v>
      </c>
      <c r="N43" s="15">
        <v>23</v>
      </c>
      <c r="O43" s="15">
        <v>0.5</v>
      </c>
    </row>
    <row r="44" spans="1:15" x14ac:dyDescent="0.25">
      <c r="A44" s="89"/>
      <c r="B44" s="19" t="s">
        <v>149</v>
      </c>
      <c r="C44" s="20">
        <v>200</v>
      </c>
      <c r="D44" s="21">
        <v>200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25" t="s">
        <v>31</v>
      </c>
      <c r="B45" s="18" t="s">
        <v>32</v>
      </c>
      <c r="C45" s="84">
        <v>50</v>
      </c>
      <c r="D45" s="86"/>
      <c r="E45" s="23">
        <v>3.8</v>
      </c>
      <c r="F45" s="15">
        <v>0.45</v>
      </c>
      <c r="G45" s="15">
        <v>24.9</v>
      </c>
      <c r="H45" s="15">
        <v>113.22</v>
      </c>
      <c r="I45" s="15">
        <v>0.08</v>
      </c>
      <c r="J45" s="15">
        <v>0</v>
      </c>
      <c r="K45" s="15">
        <v>0</v>
      </c>
      <c r="L45" s="15">
        <v>13.02</v>
      </c>
      <c r="M45" s="15">
        <v>41.5</v>
      </c>
      <c r="N45" s="15">
        <v>17.53</v>
      </c>
      <c r="O45" s="15">
        <v>0.8</v>
      </c>
    </row>
    <row r="46" spans="1:15" x14ac:dyDescent="0.25">
      <c r="A46" s="25" t="s">
        <v>63</v>
      </c>
      <c r="B46" s="18" t="s">
        <v>64</v>
      </c>
      <c r="C46" s="84">
        <v>50</v>
      </c>
      <c r="D46" s="86"/>
      <c r="E46" s="15">
        <v>2.75</v>
      </c>
      <c r="F46" s="15">
        <v>0.5</v>
      </c>
      <c r="G46" s="15">
        <v>17</v>
      </c>
      <c r="H46" s="15">
        <v>85</v>
      </c>
      <c r="I46" s="15">
        <v>0.09</v>
      </c>
      <c r="J46" s="15">
        <v>0</v>
      </c>
      <c r="K46" s="15">
        <v>0</v>
      </c>
      <c r="L46" s="15">
        <v>10.5</v>
      </c>
      <c r="M46" s="15">
        <v>87</v>
      </c>
      <c r="N46" s="15">
        <v>28.5</v>
      </c>
      <c r="O46" s="15">
        <v>1.8</v>
      </c>
    </row>
    <row r="47" spans="1:15" x14ac:dyDescent="0.25">
      <c r="A47" s="22"/>
      <c r="B47" s="18" t="s">
        <v>65</v>
      </c>
      <c r="C47" s="96"/>
      <c r="D47" s="78"/>
      <c r="E47" s="15">
        <f t="shared" ref="E47:O47" si="1">SUM(E21:E46)</f>
        <v>42.19</v>
      </c>
      <c r="F47" s="15">
        <f t="shared" si="1"/>
        <v>30.51</v>
      </c>
      <c r="G47" s="15">
        <f t="shared" si="1"/>
        <v>127.15</v>
      </c>
      <c r="H47" s="15">
        <f t="shared" si="1"/>
        <v>849.01</v>
      </c>
      <c r="I47" s="15">
        <f t="shared" si="1"/>
        <v>1.2300000000000002</v>
      </c>
      <c r="J47" s="15">
        <f t="shared" si="1"/>
        <v>140.26</v>
      </c>
      <c r="K47" s="15">
        <f t="shared" si="1"/>
        <v>68.52</v>
      </c>
      <c r="L47" s="15">
        <f t="shared" si="1"/>
        <v>117.35</v>
      </c>
      <c r="M47" s="15">
        <f t="shared" si="1"/>
        <v>676.37</v>
      </c>
      <c r="N47" s="15">
        <f t="shared" si="1"/>
        <v>199.08</v>
      </c>
      <c r="O47" s="15">
        <f t="shared" si="1"/>
        <v>11.07</v>
      </c>
    </row>
    <row r="48" spans="1:15" x14ac:dyDescent="0.25">
      <c r="A48" s="22"/>
      <c r="B48" s="17" t="s">
        <v>66</v>
      </c>
      <c r="C48" s="97"/>
      <c r="D48" s="79"/>
      <c r="E48" s="15">
        <f>SUM(E19+E47)</f>
        <v>63.37</v>
      </c>
      <c r="F48" s="15">
        <f t="shared" ref="F48:O48" si="2">SUM(F19+F47)</f>
        <v>52.9</v>
      </c>
      <c r="G48" s="15">
        <f t="shared" si="2"/>
        <v>217.19</v>
      </c>
      <c r="H48" s="15">
        <f t="shared" si="2"/>
        <v>1472.31</v>
      </c>
      <c r="I48" s="15">
        <f t="shared" si="2"/>
        <v>1.5640000000000003</v>
      </c>
      <c r="J48" s="15">
        <f t="shared" si="2"/>
        <v>141.87</v>
      </c>
      <c r="K48" s="15">
        <f t="shared" si="2"/>
        <v>188.62</v>
      </c>
      <c r="L48" s="15">
        <f t="shared" si="2"/>
        <v>509.23</v>
      </c>
      <c r="M48" s="15">
        <f t="shared" si="2"/>
        <v>1274.3200000000002</v>
      </c>
      <c r="N48" s="15">
        <f t="shared" si="2"/>
        <v>243.11700000000002</v>
      </c>
      <c r="O48" s="15">
        <f t="shared" si="2"/>
        <v>13.97</v>
      </c>
    </row>
    <row r="49" spans="1:15" x14ac:dyDescent="0.25">
      <c r="A49" s="22"/>
      <c r="B49" s="85" t="s">
        <v>67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6"/>
    </row>
    <row r="50" spans="1:15" x14ac:dyDescent="0.25">
      <c r="A50" s="87" t="s">
        <v>79</v>
      </c>
      <c r="B50" s="18" t="s">
        <v>80</v>
      </c>
      <c r="C50" s="84">
        <v>200</v>
      </c>
      <c r="D50" s="86"/>
      <c r="E50" s="15">
        <v>0.434</v>
      </c>
      <c r="F50" s="15">
        <v>0</v>
      </c>
      <c r="G50" s="15">
        <v>12.725</v>
      </c>
      <c r="H50" s="15">
        <v>46.033000000000001</v>
      </c>
      <c r="I50" s="15">
        <v>0.02</v>
      </c>
      <c r="J50" s="15">
        <v>0.08</v>
      </c>
      <c r="K50" s="15">
        <v>0</v>
      </c>
      <c r="L50" s="15">
        <v>3.0939999999999999</v>
      </c>
      <c r="M50" s="15">
        <v>2.7949999999999999</v>
      </c>
      <c r="N50" s="15">
        <v>0.55000000000000004</v>
      </c>
      <c r="O50" s="15">
        <v>2E-3</v>
      </c>
    </row>
    <row r="51" spans="1:15" x14ac:dyDescent="0.25">
      <c r="A51" s="88"/>
      <c r="B51" s="19" t="s">
        <v>81</v>
      </c>
      <c r="C51" s="20">
        <v>1</v>
      </c>
      <c r="D51" s="21">
        <v>1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88"/>
      <c r="B52" s="19" t="s">
        <v>24</v>
      </c>
      <c r="C52" s="20">
        <v>15</v>
      </c>
      <c r="D52" s="21">
        <v>15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9"/>
      <c r="B53" s="19" t="s">
        <v>82</v>
      </c>
      <c r="C53" s="20">
        <v>7</v>
      </c>
      <c r="D53" s="21">
        <v>7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22"/>
      <c r="B54" s="18" t="s">
        <v>108</v>
      </c>
      <c r="C54" s="84">
        <v>10</v>
      </c>
      <c r="D54" s="86"/>
      <c r="E54" s="15">
        <v>0.39200000000000002</v>
      </c>
      <c r="F54" s="15">
        <v>3.06</v>
      </c>
      <c r="G54" s="15">
        <v>6.2519999999999998</v>
      </c>
      <c r="H54" s="15">
        <v>54.1</v>
      </c>
      <c r="I54" s="15"/>
      <c r="J54" s="15"/>
      <c r="K54" s="15"/>
      <c r="L54" s="15"/>
      <c r="M54" s="15"/>
      <c r="N54" s="15"/>
      <c r="O54" s="15"/>
    </row>
    <row r="55" spans="1:15" x14ac:dyDescent="0.25">
      <c r="A55" s="22"/>
      <c r="B55" s="18" t="s">
        <v>70</v>
      </c>
      <c r="C55" s="96"/>
      <c r="D55" s="78"/>
      <c r="E55" s="15">
        <f>SUM(E50:E54)</f>
        <v>0.82600000000000007</v>
      </c>
      <c r="F55" s="15">
        <f t="shared" ref="F55:O55" si="3">SUM(F50:F54)</f>
        <v>3.06</v>
      </c>
      <c r="G55" s="15">
        <f t="shared" si="3"/>
        <v>18.977</v>
      </c>
      <c r="H55" s="15">
        <f t="shared" si="3"/>
        <v>100.13300000000001</v>
      </c>
      <c r="I55" s="15">
        <f t="shared" si="3"/>
        <v>0.02</v>
      </c>
      <c r="J55" s="15">
        <f t="shared" si="3"/>
        <v>0.08</v>
      </c>
      <c r="K55" s="15">
        <f t="shared" si="3"/>
        <v>0</v>
      </c>
      <c r="L55" s="15">
        <f t="shared" si="3"/>
        <v>3.0939999999999999</v>
      </c>
      <c r="M55" s="15">
        <f t="shared" si="3"/>
        <v>2.7949999999999999</v>
      </c>
      <c r="N55" s="15">
        <f t="shared" si="3"/>
        <v>0.55000000000000004</v>
      </c>
      <c r="O55" s="15">
        <f t="shared" si="3"/>
        <v>2E-3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SUM(E19,E47,E55)</f>
        <v>64.195999999999998</v>
      </c>
      <c r="F56" s="15">
        <f t="shared" si="4"/>
        <v>55.96</v>
      </c>
      <c r="G56" s="15">
        <f t="shared" si="4"/>
        <v>236.167</v>
      </c>
      <c r="H56" s="15">
        <f t="shared" si="4"/>
        <v>1572.443</v>
      </c>
      <c r="I56" s="15">
        <f t="shared" si="4"/>
        <v>1.5840000000000003</v>
      </c>
      <c r="J56" s="15">
        <f t="shared" si="4"/>
        <v>141.95000000000002</v>
      </c>
      <c r="K56" s="15">
        <f t="shared" si="4"/>
        <v>188.62</v>
      </c>
      <c r="L56" s="15">
        <f t="shared" si="4"/>
        <v>512.32400000000007</v>
      </c>
      <c r="M56" s="15">
        <f t="shared" si="4"/>
        <v>1277.1150000000002</v>
      </c>
      <c r="N56" s="15">
        <f t="shared" si="4"/>
        <v>243.66700000000003</v>
      </c>
      <c r="O56" s="15">
        <f t="shared" si="4"/>
        <v>13.972000000000001</v>
      </c>
    </row>
  </sheetData>
  <mergeCells count="35">
    <mergeCell ref="C55:D56"/>
    <mergeCell ref="A39:A42"/>
    <mergeCell ref="C39:D39"/>
    <mergeCell ref="A43:A44"/>
    <mergeCell ref="C43:D43"/>
    <mergeCell ref="C45:D45"/>
    <mergeCell ref="C46:D46"/>
    <mergeCell ref="C47:D48"/>
    <mergeCell ref="B49:O49"/>
    <mergeCell ref="A50:A53"/>
    <mergeCell ref="C50:D50"/>
    <mergeCell ref="C54:D54"/>
    <mergeCell ref="A31:A38"/>
    <mergeCell ref="C31:D31"/>
    <mergeCell ref="A14:A17"/>
    <mergeCell ref="C14:D14"/>
    <mergeCell ref="C18:D18"/>
    <mergeCell ref="C19:D19"/>
    <mergeCell ref="B20:O20"/>
    <mergeCell ref="A21:A23"/>
    <mergeCell ref="C21:D21"/>
    <mergeCell ref="A24:A30"/>
    <mergeCell ref="C24:D24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15" workbookViewId="0">
      <selection sqref="A1:O56"/>
    </sheetView>
  </sheetViews>
  <sheetFormatPr defaultRowHeight="15" x14ac:dyDescent="0.25"/>
  <cols>
    <col min="1" max="1" width="13.7109375" customWidth="1"/>
    <col min="2" max="2" width="27.28515625" customWidth="1"/>
    <col min="3" max="3" width="10" customWidth="1"/>
    <col min="4" max="4" width="8.85546875" customWidth="1"/>
    <col min="7" max="7" width="11.140625" customWidth="1"/>
    <col min="8" max="8" width="10.5703125" customWidth="1"/>
    <col min="9" max="9" width="8.42578125" customWidth="1"/>
    <col min="10" max="10" width="8.140625" customWidth="1"/>
    <col min="12" max="12" width="9.28515625" customWidth="1"/>
    <col min="13" max="13" width="8.42578125" customWidth="1"/>
  </cols>
  <sheetData>
    <row r="1" spans="1:15" ht="15.75" x14ac:dyDescent="0.25">
      <c r="A1" s="11" t="s">
        <v>183</v>
      </c>
      <c r="B1" s="11"/>
    </row>
    <row r="2" spans="1:15" ht="15.75" x14ac:dyDescent="0.25">
      <c r="A2" s="11" t="s">
        <v>73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93" t="s">
        <v>227</v>
      </c>
      <c r="B7" s="18" t="s">
        <v>244</v>
      </c>
      <c r="C7" s="84">
        <v>250</v>
      </c>
      <c r="D7" s="86"/>
      <c r="E7" s="46">
        <v>7.46</v>
      </c>
      <c r="F7" s="46">
        <v>6.85</v>
      </c>
      <c r="G7" s="46">
        <v>21.35</v>
      </c>
      <c r="H7" s="46">
        <v>177</v>
      </c>
      <c r="I7" s="46">
        <v>0.14000000000000001</v>
      </c>
      <c r="J7" s="46">
        <v>1.1399999999999999</v>
      </c>
      <c r="K7" s="46">
        <v>38.25</v>
      </c>
      <c r="L7" s="46">
        <v>201.1</v>
      </c>
      <c r="M7" s="46">
        <v>207.08</v>
      </c>
      <c r="N7" s="46">
        <v>58.08</v>
      </c>
      <c r="O7" s="46">
        <v>1.41</v>
      </c>
    </row>
    <row r="8" spans="1:15" x14ac:dyDescent="0.25">
      <c r="A8" s="94"/>
      <c r="B8" s="19" t="s">
        <v>103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4"/>
      <c r="B9" s="19" t="s">
        <v>245</v>
      </c>
      <c r="C9" s="20">
        <v>20</v>
      </c>
      <c r="D9" s="21">
        <v>20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94"/>
      <c r="B10" s="19" t="s">
        <v>24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4"/>
      <c r="B11" s="19" t="s">
        <v>26</v>
      </c>
      <c r="C11" s="20">
        <v>2.5</v>
      </c>
      <c r="D11" s="21">
        <v>2.5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79</v>
      </c>
      <c r="B12" s="34" t="s">
        <v>80</v>
      </c>
      <c r="C12" s="84">
        <v>200</v>
      </c>
      <c r="D12" s="86"/>
      <c r="E12" s="15">
        <v>0.434</v>
      </c>
      <c r="F12" s="15">
        <v>0</v>
      </c>
      <c r="G12" s="15">
        <v>12.725</v>
      </c>
      <c r="H12" s="15">
        <v>46.033000000000001</v>
      </c>
      <c r="I12" s="15">
        <v>0.02</v>
      </c>
      <c r="J12" s="15">
        <v>0.08</v>
      </c>
      <c r="K12" s="15">
        <v>0</v>
      </c>
      <c r="L12" s="15">
        <v>3.0939999999999999</v>
      </c>
      <c r="M12" s="15">
        <v>2.7949999999999999</v>
      </c>
      <c r="N12" s="15">
        <v>0.55000000000000004</v>
      </c>
      <c r="O12" s="15">
        <v>2E-3</v>
      </c>
    </row>
    <row r="13" spans="1:15" x14ac:dyDescent="0.25">
      <c r="A13" s="88"/>
      <c r="B13" s="19" t="s">
        <v>81</v>
      </c>
      <c r="C13" s="20">
        <v>1</v>
      </c>
      <c r="D13" s="21">
        <v>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8"/>
      <c r="B14" s="19" t="s">
        <v>24</v>
      </c>
      <c r="C14" s="20">
        <v>15</v>
      </c>
      <c r="D14" s="21">
        <v>15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9"/>
      <c r="B15" s="19" t="s">
        <v>82</v>
      </c>
      <c r="C15" s="20">
        <v>7</v>
      </c>
      <c r="D15" s="21">
        <v>7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57" t="s">
        <v>35</v>
      </c>
      <c r="B16" s="18" t="s">
        <v>154</v>
      </c>
      <c r="C16" s="84">
        <v>40</v>
      </c>
      <c r="D16" s="86"/>
      <c r="E16" s="56">
        <v>6.1</v>
      </c>
      <c r="F16" s="56">
        <v>5.52</v>
      </c>
      <c r="G16" s="56">
        <v>0.34</v>
      </c>
      <c r="H16" s="56">
        <v>75.36</v>
      </c>
      <c r="I16" s="56">
        <v>0.03</v>
      </c>
      <c r="J16" s="56">
        <v>0</v>
      </c>
      <c r="K16" s="56">
        <v>120</v>
      </c>
      <c r="L16" s="56">
        <v>41</v>
      </c>
      <c r="M16" s="56">
        <v>95.2</v>
      </c>
      <c r="N16" s="56">
        <v>6.64</v>
      </c>
      <c r="O16" s="56">
        <v>1.32</v>
      </c>
    </row>
    <row r="17" spans="1:15" x14ac:dyDescent="0.25">
      <c r="A17" s="25" t="s">
        <v>31</v>
      </c>
      <c r="B17" s="18" t="s">
        <v>32</v>
      </c>
      <c r="C17" s="84">
        <v>50</v>
      </c>
      <c r="D17" s="86"/>
      <c r="E17" s="23">
        <v>3.8</v>
      </c>
      <c r="F17" s="15">
        <v>0.45</v>
      </c>
      <c r="G17" s="15">
        <v>24.9</v>
      </c>
      <c r="H17" s="15">
        <v>113.22</v>
      </c>
      <c r="I17" s="15">
        <v>0.08</v>
      </c>
      <c r="J17" s="15">
        <v>0</v>
      </c>
      <c r="K17" s="15">
        <v>0</v>
      </c>
      <c r="L17" s="15">
        <v>13.02</v>
      </c>
      <c r="M17" s="15">
        <v>41.5</v>
      </c>
      <c r="N17" s="15">
        <v>17.53</v>
      </c>
      <c r="O17" s="15">
        <v>0.8</v>
      </c>
    </row>
    <row r="18" spans="1:15" x14ac:dyDescent="0.25">
      <c r="A18" s="25" t="s">
        <v>33</v>
      </c>
      <c r="B18" s="18" t="s">
        <v>34</v>
      </c>
      <c r="C18" s="84">
        <v>150</v>
      </c>
      <c r="D18" s="86"/>
      <c r="E18" s="23">
        <v>0.6</v>
      </c>
      <c r="F18" s="15">
        <v>0.6</v>
      </c>
      <c r="G18" s="15">
        <v>14.7</v>
      </c>
      <c r="H18" s="15">
        <v>70.5</v>
      </c>
      <c r="I18" s="15">
        <v>0.06</v>
      </c>
      <c r="J18" s="15">
        <v>20</v>
      </c>
      <c r="K18" s="15">
        <v>0</v>
      </c>
      <c r="L18" s="15">
        <v>26.1</v>
      </c>
      <c r="M18" s="15">
        <v>22</v>
      </c>
      <c r="N18" s="15">
        <v>19</v>
      </c>
      <c r="O18" s="15">
        <v>4.4000000000000004</v>
      </c>
    </row>
    <row r="19" spans="1:15" x14ac:dyDescent="0.25">
      <c r="A19" s="22"/>
      <c r="B19" s="18" t="s">
        <v>36</v>
      </c>
      <c r="C19" s="84"/>
      <c r="D19" s="86"/>
      <c r="E19" s="15">
        <f t="shared" ref="E19:O19" si="0">SUM(E7:E18)</f>
        <v>18.394000000000002</v>
      </c>
      <c r="F19" s="15">
        <f t="shared" si="0"/>
        <v>13.419999999999998</v>
      </c>
      <c r="G19" s="15">
        <f t="shared" si="0"/>
        <v>74.015000000000001</v>
      </c>
      <c r="H19" s="15">
        <f t="shared" si="0"/>
        <v>482.11300000000006</v>
      </c>
      <c r="I19" s="15">
        <f t="shared" si="0"/>
        <v>0.33</v>
      </c>
      <c r="J19" s="15">
        <f t="shared" si="0"/>
        <v>21.22</v>
      </c>
      <c r="K19" s="15">
        <f t="shared" si="0"/>
        <v>158.25</v>
      </c>
      <c r="L19" s="15">
        <f t="shared" si="0"/>
        <v>284.31400000000002</v>
      </c>
      <c r="M19" s="15">
        <f t="shared" si="0"/>
        <v>368.57499999999999</v>
      </c>
      <c r="N19" s="15">
        <f t="shared" si="0"/>
        <v>101.8</v>
      </c>
      <c r="O19" s="15">
        <f t="shared" si="0"/>
        <v>7.9320000000000004</v>
      </c>
    </row>
    <row r="20" spans="1:15" x14ac:dyDescent="0.25">
      <c r="A20" s="84" t="s">
        <v>37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6"/>
    </row>
    <row r="21" spans="1:15" x14ac:dyDescent="0.25">
      <c r="A21" s="87" t="s">
        <v>239</v>
      </c>
      <c r="B21" s="18" t="s">
        <v>156</v>
      </c>
      <c r="C21" s="84">
        <v>60</v>
      </c>
      <c r="D21" s="86"/>
      <c r="E21" s="15">
        <v>0.82</v>
      </c>
      <c r="F21" s="15">
        <v>3.71</v>
      </c>
      <c r="G21" s="15">
        <v>5.0599999999999996</v>
      </c>
      <c r="H21" s="15">
        <v>56.88</v>
      </c>
      <c r="I21" s="15">
        <v>0.04</v>
      </c>
      <c r="J21" s="15">
        <v>6.15</v>
      </c>
      <c r="K21" s="15">
        <v>0</v>
      </c>
      <c r="L21" s="15">
        <v>13.92</v>
      </c>
      <c r="M21" s="15">
        <v>26.98</v>
      </c>
      <c r="N21" s="15">
        <v>12.45</v>
      </c>
      <c r="O21" s="15">
        <v>0.51</v>
      </c>
    </row>
    <row r="22" spans="1:15" x14ac:dyDescent="0.25">
      <c r="A22" s="88"/>
      <c r="B22" s="19" t="s">
        <v>44</v>
      </c>
      <c r="C22" s="20">
        <v>25.8</v>
      </c>
      <c r="D22" s="21">
        <v>15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88"/>
      <c r="B23" s="19" t="s">
        <v>46</v>
      </c>
      <c r="C23" s="20">
        <v>12.1</v>
      </c>
      <c r="D23" s="21">
        <v>9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140</v>
      </c>
      <c r="C24" s="20">
        <v>16.3</v>
      </c>
      <c r="D24" s="21">
        <v>12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157</v>
      </c>
      <c r="C25" s="20">
        <v>15</v>
      </c>
      <c r="D25" s="21">
        <v>12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48</v>
      </c>
      <c r="C26" s="20">
        <v>10.7</v>
      </c>
      <c r="D26" s="21">
        <v>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94</v>
      </c>
      <c r="C27" s="20">
        <v>3.6</v>
      </c>
      <c r="D27" s="21">
        <v>3.6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7" t="s">
        <v>184</v>
      </c>
      <c r="B28" s="18" t="s">
        <v>185</v>
      </c>
      <c r="C28" s="84">
        <v>200</v>
      </c>
      <c r="D28" s="86"/>
      <c r="E28" s="15">
        <v>1.6</v>
      </c>
      <c r="F28" s="15">
        <v>4.09</v>
      </c>
      <c r="G28" s="15">
        <v>13.54</v>
      </c>
      <c r="H28" s="15">
        <v>97.4</v>
      </c>
      <c r="I28" s="15">
        <v>0.08</v>
      </c>
      <c r="J28" s="15">
        <v>6.03</v>
      </c>
      <c r="K28" s="15">
        <v>0</v>
      </c>
      <c r="L28" s="15">
        <v>19.96</v>
      </c>
      <c r="M28" s="15">
        <v>50.64</v>
      </c>
      <c r="N28" s="15">
        <v>21.12</v>
      </c>
      <c r="O28" s="15">
        <v>0.75</v>
      </c>
    </row>
    <row r="29" spans="1:15" x14ac:dyDescent="0.25">
      <c r="A29" s="88"/>
      <c r="B29" s="19" t="s">
        <v>44</v>
      </c>
      <c r="C29" s="20" t="s">
        <v>117</v>
      </c>
      <c r="D29" s="21">
        <v>60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186</v>
      </c>
      <c r="C30" s="20">
        <v>4</v>
      </c>
      <c r="D30" s="21">
        <v>4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48</v>
      </c>
      <c r="C31" s="20">
        <v>4.8</v>
      </c>
      <c r="D31" s="21">
        <v>4.8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46</v>
      </c>
      <c r="C32" s="20" t="s">
        <v>93</v>
      </c>
      <c r="D32" s="21">
        <v>10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157</v>
      </c>
      <c r="C33" s="20">
        <v>15</v>
      </c>
      <c r="D33" s="21">
        <v>13.4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94</v>
      </c>
      <c r="C34" s="20">
        <v>4</v>
      </c>
      <c r="D34" s="21">
        <v>4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95</v>
      </c>
      <c r="C35" s="20">
        <v>32.4</v>
      </c>
      <c r="D35" s="21">
        <v>32.4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9"/>
      <c r="B36" s="19" t="s">
        <v>27</v>
      </c>
      <c r="C36" s="20">
        <v>0.2</v>
      </c>
      <c r="D36" s="21">
        <v>0.2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187</v>
      </c>
      <c r="B37" s="18" t="s">
        <v>188</v>
      </c>
      <c r="C37" s="84">
        <v>210</v>
      </c>
      <c r="D37" s="86"/>
      <c r="E37" s="15">
        <v>20.3</v>
      </c>
      <c r="F37" s="15">
        <v>17</v>
      </c>
      <c r="G37" s="15">
        <v>35.69</v>
      </c>
      <c r="H37" s="15">
        <v>377</v>
      </c>
      <c r="I37" s="15">
        <v>0.06</v>
      </c>
      <c r="J37" s="15">
        <v>1.01</v>
      </c>
      <c r="K37" s="15">
        <v>48</v>
      </c>
      <c r="L37" s="15">
        <v>45</v>
      </c>
      <c r="M37" s="15">
        <v>199.3</v>
      </c>
      <c r="N37" s="15">
        <v>47</v>
      </c>
      <c r="O37" s="15">
        <v>2.19</v>
      </c>
    </row>
    <row r="38" spans="1:15" x14ac:dyDescent="0.25">
      <c r="A38" s="88"/>
      <c r="B38" s="19" t="s">
        <v>189</v>
      </c>
      <c r="C38" s="20">
        <v>139.69999999999999</v>
      </c>
      <c r="D38" s="21">
        <v>100.3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26</v>
      </c>
      <c r="C39" s="20">
        <v>8</v>
      </c>
      <c r="D39" s="21">
        <v>8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46</v>
      </c>
      <c r="C40" s="20" t="s">
        <v>47</v>
      </c>
      <c r="D40" s="21">
        <v>13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48</v>
      </c>
      <c r="C41" s="20">
        <v>11</v>
      </c>
      <c r="D41" s="21">
        <v>9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143</v>
      </c>
      <c r="C42" s="20">
        <v>7</v>
      </c>
      <c r="D42" s="21">
        <v>7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186</v>
      </c>
      <c r="C43" s="20">
        <v>46</v>
      </c>
      <c r="D43" s="21">
        <v>46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9"/>
      <c r="B44" s="19" t="s">
        <v>27</v>
      </c>
      <c r="C44" s="20">
        <v>0.2</v>
      </c>
      <c r="D44" s="21">
        <v>0.2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7" t="s">
        <v>104</v>
      </c>
      <c r="B45" s="18" t="s">
        <v>105</v>
      </c>
      <c r="C45" s="84">
        <v>200</v>
      </c>
      <c r="D45" s="86"/>
      <c r="E45" s="15">
        <v>8.6999999999999993</v>
      </c>
      <c r="F45" s="15">
        <v>8.8000000000000007</v>
      </c>
      <c r="G45" s="15">
        <v>54.8</v>
      </c>
      <c r="H45" s="15">
        <v>339</v>
      </c>
      <c r="I45" s="15">
        <v>0</v>
      </c>
      <c r="J45" s="15">
        <v>1.8</v>
      </c>
      <c r="K45" s="15">
        <v>0</v>
      </c>
      <c r="L45" s="15">
        <v>12</v>
      </c>
      <c r="M45" s="15">
        <v>0</v>
      </c>
      <c r="N45" s="15">
        <v>2</v>
      </c>
      <c r="O45" s="15">
        <v>0.2</v>
      </c>
    </row>
    <row r="46" spans="1:15" x14ac:dyDescent="0.25">
      <c r="A46" s="88"/>
      <c r="B46" s="19" t="s">
        <v>106</v>
      </c>
      <c r="C46" s="20">
        <v>24</v>
      </c>
      <c r="D46" s="21">
        <v>24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9"/>
      <c r="B47" s="19" t="s">
        <v>24</v>
      </c>
      <c r="C47" s="20">
        <v>10</v>
      </c>
      <c r="D47" s="21">
        <v>10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25" t="s">
        <v>31</v>
      </c>
      <c r="B48" s="18" t="s">
        <v>32</v>
      </c>
      <c r="C48" s="84">
        <v>50</v>
      </c>
      <c r="D48" s="86"/>
      <c r="E48" s="23">
        <v>3.8</v>
      </c>
      <c r="F48" s="15">
        <v>0.45</v>
      </c>
      <c r="G48" s="15">
        <v>24.9</v>
      </c>
      <c r="H48" s="15">
        <v>113.22</v>
      </c>
      <c r="I48" s="15">
        <v>0.08</v>
      </c>
      <c r="J48" s="15">
        <v>0</v>
      </c>
      <c r="K48" s="15">
        <v>0</v>
      </c>
      <c r="L48" s="15">
        <v>13.02</v>
      </c>
      <c r="M48" s="15">
        <v>41.5</v>
      </c>
      <c r="N48" s="15">
        <v>17.53</v>
      </c>
      <c r="O48" s="15">
        <v>0.8</v>
      </c>
    </row>
    <row r="49" spans="1:15" x14ac:dyDescent="0.25">
      <c r="A49" s="25" t="s">
        <v>63</v>
      </c>
      <c r="B49" s="18" t="s">
        <v>64</v>
      </c>
      <c r="C49" s="84">
        <v>50</v>
      </c>
      <c r="D49" s="86"/>
      <c r="E49" s="15">
        <v>2.75</v>
      </c>
      <c r="F49" s="15">
        <v>0.5</v>
      </c>
      <c r="G49" s="15">
        <v>17</v>
      </c>
      <c r="H49" s="15">
        <v>85</v>
      </c>
      <c r="I49" s="15">
        <v>0.09</v>
      </c>
      <c r="J49" s="15">
        <v>0</v>
      </c>
      <c r="K49" s="15">
        <v>0</v>
      </c>
      <c r="L49" s="15">
        <v>10.5</v>
      </c>
      <c r="M49" s="15">
        <v>87</v>
      </c>
      <c r="N49" s="15">
        <v>28.5</v>
      </c>
      <c r="O49" s="15">
        <v>1.8</v>
      </c>
    </row>
    <row r="50" spans="1:15" x14ac:dyDescent="0.25">
      <c r="A50" s="22"/>
      <c r="B50" s="18" t="s">
        <v>65</v>
      </c>
      <c r="C50" s="96"/>
      <c r="D50" s="78"/>
      <c r="E50" s="15">
        <f t="shared" ref="E50:O50" si="1">SUM(E21:E49)</f>
        <v>37.97</v>
      </c>
      <c r="F50" s="15">
        <f t="shared" si="1"/>
        <v>34.550000000000004</v>
      </c>
      <c r="G50" s="15">
        <f t="shared" si="1"/>
        <v>150.98999999999998</v>
      </c>
      <c r="H50" s="15">
        <f t="shared" si="1"/>
        <v>1068.5</v>
      </c>
      <c r="I50" s="15">
        <f t="shared" si="1"/>
        <v>0.35</v>
      </c>
      <c r="J50" s="15">
        <f t="shared" si="1"/>
        <v>14.99</v>
      </c>
      <c r="K50" s="15">
        <f t="shared" si="1"/>
        <v>48</v>
      </c>
      <c r="L50" s="15">
        <f t="shared" si="1"/>
        <v>114.39999999999999</v>
      </c>
      <c r="M50" s="15">
        <f t="shared" si="1"/>
        <v>405.42</v>
      </c>
      <c r="N50" s="15">
        <f t="shared" si="1"/>
        <v>128.6</v>
      </c>
      <c r="O50" s="15">
        <f t="shared" si="1"/>
        <v>6.25</v>
      </c>
    </row>
    <row r="51" spans="1:15" x14ac:dyDescent="0.25">
      <c r="A51" s="22"/>
      <c r="B51" s="17" t="s">
        <v>66</v>
      </c>
      <c r="C51" s="97"/>
      <c r="D51" s="79"/>
      <c r="E51" s="15">
        <f t="shared" ref="E51:O51" si="2">SUM(E19+E50)</f>
        <v>56.364000000000004</v>
      </c>
      <c r="F51" s="15">
        <f t="shared" si="2"/>
        <v>47.97</v>
      </c>
      <c r="G51" s="15">
        <f t="shared" si="2"/>
        <v>225.005</v>
      </c>
      <c r="H51" s="15">
        <f t="shared" si="2"/>
        <v>1550.6130000000001</v>
      </c>
      <c r="I51" s="15">
        <f t="shared" si="2"/>
        <v>0.67999999999999994</v>
      </c>
      <c r="J51" s="15">
        <f t="shared" si="2"/>
        <v>36.21</v>
      </c>
      <c r="K51" s="15">
        <f t="shared" si="2"/>
        <v>206.25</v>
      </c>
      <c r="L51" s="15">
        <f t="shared" si="2"/>
        <v>398.714</v>
      </c>
      <c r="M51" s="15">
        <f t="shared" si="2"/>
        <v>773.995</v>
      </c>
      <c r="N51" s="15">
        <f t="shared" si="2"/>
        <v>230.39999999999998</v>
      </c>
      <c r="O51" s="15">
        <f t="shared" si="2"/>
        <v>14.182</v>
      </c>
    </row>
    <row r="52" spans="1:15" x14ac:dyDescent="0.25">
      <c r="A52" s="22"/>
      <c r="B52" s="85" t="s">
        <v>67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6"/>
    </row>
    <row r="53" spans="1:15" x14ac:dyDescent="0.25">
      <c r="A53" s="22"/>
      <c r="B53" s="18" t="s">
        <v>107</v>
      </c>
      <c r="C53" s="84">
        <v>200</v>
      </c>
      <c r="D53" s="86"/>
      <c r="E53" s="15">
        <v>5.8</v>
      </c>
      <c r="F53" s="15">
        <v>5</v>
      </c>
      <c r="G53" s="15">
        <v>8</v>
      </c>
      <c r="H53" s="15">
        <v>106</v>
      </c>
      <c r="I53" s="15">
        <v>0.08</v>
      </c>
      <c r="J53" s="15">
        <v>0.34</v>
      </c>
      <c r="K53" s="15">
        <v>1.4</v>
      </c>
      <c r="L53" s="15">
        <v>40</v>
      </c>
      <c r="M53" s="15">
        <v>240</v>
      </c>
      <c r="N53" s="15">
        <v>180</v>
      </c>
      <c r="O53" s="15">
        <v>0.2</v>
      </c>
    </row>
    <row r="54" spans="1:15" x14ac:dyDescent="0.25">
      <c r="A54" s="22"/>
      <c r="B54" s="18" t="s">
        <v>69</v>
      </c>
      <c r="C54" s="84">
        <v>10</v>
      </c>
      <c r="D54" s="86"/>
      <c r="E54" s="15">
        <v>0.75</v>
      </c>
      <c r="F54" s="15">
        <v>0.98</v>
      </c>
      <c r="G54" s="15">
        <v>7.44</v>
      </c>
      <c r="H54" s="15">
        <v>41.7</v>
      </c>
      <c r="I54" s="15">
        <v>7.0000000000000001E-3</v>
      </c>
      <c r="J54" s="15">
        <v>7.0000000000000001E-3</v>
      </c>
      <c r="K54" s="15"/>
      <c r="L54" s="15">
        <v>1</v>
      </c>
      <c r="M54" s="15">
        <v>2.9</v>
      </c>
      <c r="N54" s="15">
        <v>9</v>
      </c>
      <c r="O54" s="15">
        <v>0.21</v>
      </c>
    </row>
    <row r="55" spans="1:15" x14ac:dyDescent="0.25">
      <c r="A55" s="22"/>
      <c r="B55" s="18" t="s">
        <v>190</v>
      </c>
      <c r="C55" s="96"/>
      <c r="D55" s="78"/>
      <c r="E55" s="15">
        <f>SUM(E53:E54)</f>
        <v>6.55</v>
      </c>
      <c r="F55" s="15">
        <f t="shared" ref="F55:O55" si="3">SUM(F53:F54)</f>
        <v>5.98</v>
      </c>
      <c r="G55" s="15">
        <f t="shared" si="3"/>
        <v>15.440000000000001</v>
      </c>
      <c r="H55" s="15">
        <f t="shared" si="3"/>
        <v>147.69999999999999</v>
      </c>
      <c r="I55" s="15">
        <f t="shared" si="3"/>
        <v>8.7000000000000008E-2</v>
      </c>
      <c r="J55" s="15">
        <f t="shared" si="3"/>
        <v>0.34700000000000003</v>
      </c>
      <c r="K55" s="15">
        <f t="shared" si="3"/>
        <v>1.4</v>
      </c>
      <c r="L55" s="15">
        <f t="shared" si="3"/>
        <v>41</v>
      </c>
      <c r="M55" s="15">
        <f t="shared" si="3"/>
        <v>242.9</v>
      </c>
      <c r="N55" s="15">
        <f t="shared" si="3"/>
        <v>189</v>
      </c>
      <c r="O55" s="15">
        <f t="shared" si="3"/>
        <v>0.41000000000000003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SUM(E19,E50,E55)</f>
        <v>62.914000000000001</v>
      </c>
      <c r="F56" s="15">
        <f t="shared" si="4"/>
        <v>53.95</v>
      </c>
      <c r="G56" s="15">
        <f t="shared" si="4"/>
        <v>240.44499999999999</v>
      </c>
      <c r="H56" s="15">
        <f t="shared" si="4"/>
        <v>1698.3130000000001</v>
      </c>
      <c r="I56" s="15">
        <f t="shared" si="4"/>
        <v>0.7669999999999999</v>
      </c>
      <c r="J56" s="15">
        <f t="shared" si="4"/>
        <v>36.557000000000002</v>
      </c>
      <c r="K56" s="15">
        <f t="shared" si="4"/>
        <v>207.65</v>
      </c>
      <c r="L56" s="15">
        <f t="shared" si="4"/>
        <v>439.714</v>
      </c>
      <c r="M56" s="15">
        <f t="shared" si="4"/>
        <v>1016.895</v>
      </c>
      <c r="N56" s="15">
        <f t="shared" si="4"/>
        <v>419.4</v>
      </c>
      <c r="O56" s="15">
        <f t="shared" si="4"/>
        <v>14.592000000000001</v>
      </c>
    </row>
  </sheetData>
  <mergeCells count="32">
    <mergeCell ref="C55:D56"/>
    <mergeCell ref="C48:D48"/>
    <mergeCell ref="C49:D49"/>
    <mergeCell ref="C50:D51"/>
    <mergeCell ref="B52:O52"/>
    <mergeCell ref="C53:D53"/>
    <mergeCell ref="C54:D54"/>
    <mergeCell ref="A28:A36"/>
    <mergeCell ref="C28:D28"/>
    <mergeCell ref="A37:A44"/>
    <mergeCell ref="C37:D37"/>
    <mergeCell ref="A45:A47"/>
    <mergeCell ref="C45:D45"/>
    <mergeCell ref="C17:D17"/>
    <mergeCell ref="C18:D18"/>
    <mergeCell ref="C19:D19"/>
    <mergeCell ref="A20:O20"/>
    <mergeCell ref="A21:A27"/>
    <mergeCell ref="C21:D21"/>
    <mergeCell ref="C16:D16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H50" sqref="H50"/>
    </sheetView>
  </sheetViews>
  <sheetFormatPr defaultRowHeight="15" x14ac:dyDescent="0.25"/>
  <cols>
    <col min="1" max="1" width="13.42578125" customWidth="1"/>
    <col min="2" max="2" width="26.5703125" customWidth="1"/>
    <col min="3" max="3" width="10.5703125" customWidth="1"/>
    <col min="5" max="5" width="8.28515625" customWidth="1"/>
    <col min="6" max="6" width="8.5703125" customWidth="1"/>
    <col min="7" max="7" width="11.7109375" customWidth="1"/>
    <col min="8" max="8" width="11.85546875" customWidth="1"/>
    <col min="11" max="11" width="8.42578125" customWidth="1"/>
    <col min="12" max="12" width="8.5703125" customWidth="1"/>
  </cols>
  <sheetData>
    <row r="1" spans="1:15" ht="15.75" x14ac:dyDescent="0.25">
      <c r="A1" s="11" t="s">
        <v>191</v>
      </c>
      <c r="B1" s="11"/>
    </row>
    <row r="2" spans="1:15" ht="15.75" x14ac:dyDescent="0.25">
      <c r="A2" s="11" t="s">
        <v>110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87" t="s">
        <v>192</v>
      </c>
      <c r="B7" s="18" t="s">
        <v>222</v>
      </c>
      <c r="C7" s="84">
        <v>200</v>
      </c>
      <c r="D7" s="86"/>
      <c r="E7" s="15">
        <v>4.29</v>
      </c>
      <c r="F7" s="15">
        <v>3.87</v>
      </c>
      <c r="G7" s="15">
        <v>33.69</v>
      </c>
      <c r="H7" s="15">
        <v>187.15</v>
      </c>
      <c r="I7" s="15">
        <v>0.04</v>
      </c>
      <c r="J7" s="15">
        <v>0</v>
      </c>
      <c r="K7" s="15">
        <v>0.04</v>
      </c>
      <c r="L7" s="15">
        <v>10.16</v>
      </c>
      <c r="M7" s="15">
        <v>36.67</v>
      </c>
      <c r="N7" s="15">
        <v>7.5</v>
      </c>
      <c r="O7" s="15">
        <v>0.45</v>
      </c>
    </row>
    <row r="8" spans="1:15" x14ac:dyDescent="0.25">
      <c r="A8" s="88"/>
      <c r="B8" s="19" t="s">
        <v>74</v>
      </c>
      <c r="C8" s="20">
        <v>30.8</v>
      </c>
      <c r="D8" s="21">
        <v>30.8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100</v>
      </c>
      <c r="D9" s="21">
        <v>100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75</v>
      </c>
      <c r="C11" s="20">
        <v>7</v>
      </c>
      <c r="D11" s="21">
        <v>7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38">
        <v>2.34</v>
      </c>
      <c r="F12" s="38">
        <v>5.6</v>
      </c>
      <c r="G12" s="38">
        <v>16.920000000000002</v>
      </c>
      <c r="H12" s="38">
        <v>131.6</v>
      </c>
      <c r="I12" s="38">
        <v>0.2</v>
      </c>
      <c r="J12" s="38">
        <v>0</v>
      </c>
      <c r="K12" s="38">
        <v>0.01</v>
      </c>
      <c r="L12" s="38">
        <v>250</v>
      </c>
      <c r="M12" s="38">
        <v>250</v>
      </c>
      <c r="N12" s="38">
        <v>50</v>
      </c>
      <c r="O12" s="38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7" t="s">
        <v>79</v>
      </c>
      <c r="B15" s="34" t="s">
        <v>80</v>
      </c>
      <c r="C15" s="84">
        <v>200</v>
      </c>
      <c r="D15" s="86"/>
      <c r="E15" s="15">
        <v>0.434</v>
      </c>
      <c r="F15" s="15">
        <v>0</v>
      </c>
      <c r="G15" s="35">
        <v>12.725</v>
      </c>
      <c r="H15" s="35">
        <v>46.033000000000001</v>
      </c>
      <c r="I15" s="35">
        <v>0.02</v>
      </c>
      <c r="J15" s="35">
        <v>0.08</v>
      </c>
      <c r="K15" s="35">
        <v>0</v>
      </c>
      <c r="L15" s="35">
        <v>3.0939999999999999</v>
      </c>
      <c r="M15" s="35">
        <v>2.7949999999999999</v>
      </c>
      <c r="N15" s="35">
        <v>0.55000000000000004</v>
      </c>
      <c r="O15" s="35">
        <v>2E-3</v>
      </c>
    </row>
    <row r="16" spans="1:15" x14ac:dyDescent="0.25">
      <c r="A16" s="88"/>
      <c r="B16" s="19" t="s">
        <v>81</v>
      </c>
      <c r="C16" s="20">
        <v>1</v>
      </c>
      <c r="D16" s="21">
        <v>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8"/>
      <c r="B17" s="19" t="s">
        <v>24</v>
      </c>
      <c r="C17" s="20">
        <v>15</v>
      </c>
      <c r="D17" s="21">
        <v>15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9"/>
      <c r="B18" s="19" t="s">
        <v>82</v>
      </c>
      <c r="C18" s="20">
        <v>7</v>
      </c>
      <c r="D18" s="21">
        <v>7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5" t="s">
        <v>31</v>
      </c>
      <c r="B19" s="18" t="s">
        <v>32</v>
      </c>
      <c r="C19" s="84">
        <v>50</v>
      </c>
      <c r="D19" s="86"/>
      <c r="E19" s="23">
        <v>3.8</v>
      </c>
      <c r="F19" s="15">
        <v>0.45</v>
      </c>
      <c r="G19" s="15">
        <v>24.9</v>
      </c>
      <c r="H19" s="15">
        <v>113.22</v>
      </c>
      <c r="I19" s="15">
        <v>0.08</v>
      </c>
      <c r="J19" s="15">
        <v>0</v>
      </c>
      <c r="K19" s="15">
        <v>0</v>
      </c>
      <c r="L19" s="15">
        <v>13.02</v>
      </c>
      <c r="M19" s="15">
        <v>41.5</v>
      </c>
      <c r="N19" s="15">
        <v>17.53</v>
      </c>
      <c r="O19" s="15">
        <v>0.8</v>
      </c>
    </row>
    <row r="20" spans="1:15" x14ac:dyDescent="0.25">
      <c r="A20" s="22"/>
      <c r="B20" s="18" t="s">
        <v>36</v>
      </c>
      <c r="C20" s="18"/>
      <c r="D20" s="15"/>
      <c r="E20" s="15">
        <f t="shared" ref="E20:O20" si="0">SUM(E7:E19)</f>
        <v>10.864000000000001</v>
      </c>
      <c r="F20" s="15">
        <f t="shared" si="0"/>
        <v>9.9199999999999982</v>
      </c>
      <c r="G20" s="15">
        <f t="shared" si="0"/>
        <v>88.234999999999999</v>
      </c>
      <c r="H20" s="15">
        <f t="shared" si="0"/>
        <v>478.00300000000004</v>
      </c>
      <c r="I20" s="15">
        <f t="shared" si="0"/>
        <v>0.34</v>
      </c>
      <c r="J20" s="15">
        <f t="shared" si="0"/>
        <v>0.08</v>
      </c>
      <c r="K20" s="15">
        <f t="shared" si="0"/>
        <v>0.05</v>
      </c>
      <c r="L20" s="15">
        <f t="shared" si="0"/>
        <v>276.274</v>
      </c>
      <c r="M20" s="15">
        <f t="shared" si="0"/>
        <v>330.96500000000003</v>
      </c>
      <c r="N20" s="15">
        <f t="shared" si="0"/>
        <v>75.58</v>
      </c>
      <c r="O20" s="15">
        <f t="shared" si="0"/>
        <v>3.2519999999999998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x14ac:dyDescent="0.25">
      <c r="A22" s="87" t="s">
        <v>251</v>
      </c>
      <c r="B22" s="18" t="s">
        <v>38</v>
      </c>
      <c r="C22" s="84">
        <v>100</v>
      </c>
      <c r="D22" s="86"/>
      <c r="E22" s="15">
        <v>1.43</v>
      </c>
      <c r="F22" s="15">
        <v>6.09</v>
      </c>
      <c r="G22" s="15">
        <v>8.36</v>
      </c>
      <c r="H22" s="15">
        <v>93.9</v>
      </c>
      <c r="I22" s="15">
        <v>0.02</v>
      </c>
      <c r="J22" s="15">
        <v>9.5</v>
      </c>
      <c r="K22" s="15">
        <v>0</v>
      </c>
      <c r="L22" s="15">
        <v>35.15</v>
      </c>
      <c r="M22" s="15">
        <v>40.97</v>
      </c>
      <c r="N22" s="15">
        <v>20.9</v>
      </c>
      <c r="O22" s="15">
        <v>1.33</v>
      </c>
    </row>
    <row r="23" spans="1:15" x14ac:dyDescent="0.25">
      <c r="A23" s="88"/>
      <c r="B23" s="19" t="s">
        <v>252</v>
      </c>
      <c r="C23" s="20" t="s">
        <v>253</v>
      </c>
      <c r="D23" s="21">
        <v>95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94</v>
      </c>
      <c r="C24" s="20">
        <v>6</v>
      </c>
      <c r="D24" s="21">
        <v>6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30.75" customHeight="1" x14ac:dyDescent="0.25">
      <c r="A25" s="87" t="s">
        <v>193</v>
      </c>
      <c r="B25" s="32" t="s">
        <v>194</v>
      </c>
      <c r="C25" s="84">
        <v>200</v>
      </c>
      <c r="D25" s="86"/>
      <c r="E25" s="15">
        <v>4.3899999999999997</v>
      </c>
      <c r="F25" s="15">
        <v>4.22</v>
      </c>
      <c r="G25" s="15">
        <v>13.06</v>
      </c>
      <c r="H25" s="15">
        <v>107.8</v>
      </c>
      <c r="I25" s="15">
        <v>0.18</v>
      </c>
      <c r="J25" s="15">
        <v>4.6500000000000004</v>
      </c>
      <c r="K25" s="15">
        <v>0</v>
      </c>
      <c r="L25" s="15">
        <v>30.46</v>
      </c>
      <c r="M25" s="15">
        <v>69.739999999999995</v>
      </c>
      <c r="N25" s="15">
        <v>28.24</v>
      </c>
      <c r="O25" s="15">
        <v>1.62</v>
      </c>
    </row>
    <row r="26" spans="1:15" x14ac:dyDescent="0.25">
      <c r="A26" s="88"/>
      <c r="B26" s="19" t="s">
        <v>44</v>
      </c>
      <c r="C26" s="20">
        <v>80</v>
      </c>
      <c r="D26" s="21">
        <v>80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195</v>
      </c>
      <c r="C27" s="20">
        <v>16.2</v>
      </c>
      <c r="D27" s="21">
        <v>16.2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46</v>
      </c>
      <c r="C28" s="20">
        <v>12</v>
      </c>
      <c r="D28" s="21">
        <v>10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48</v>
      </c>
      <c r="C29" s="20">
        <v>9.6</v>
      </c>
      <c r="D29" s="21">
        <v>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27</v>
      </c>
      <c r="C30" s="20">
        <v>0.2</v>
      </c>
      <c r="D30" s="21">
        <v>0.2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53</v>
      </c>
      <c r="C31" s="20">
        <v>32.4</v>
      </c>
      <c r="D31" s="21">
        <v>32.4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9"/>
      <c r="B32" s="19" t="s">
        <v>26</v>
      </c>
      <c r="C32" s="20">
        <v>4</v>
      </c>
      <c r="D32" s="21">
        <v>4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29.25" x14ac:dyDescent="0.25">
      <c r="A33" s="87" t="s">
        <v>196</v>
      </c>
      <c r="B33" s="32" t="s">
        <v>197</v>
      </c>
      <c r="C33" s="84">
        <v>90</v>
      </c>
      <c r="D33" s="86"/>
      <c r="E33" s="15">
        <v>6.88</v>
      </c>
      <c r="F33" s="15">
        <v>0.91</v>
      </c>
      <c r="G33" s="15">
        <v>2.86</v>
      </c>
      <c r="H33" s="15">
        <v>47.3</v>
      </c>
      <c r="I33" s="15">
        <v>4.4999999999999998E-2</v>
      </c>
      <c r="J33" s="15">
        <v>0.8</v>
      </c>
      <c r="K33" s="15">
        <v>3.38</v>
      </c>
      <c r="L33" s="15">
        <v>11.59</v>
      </c>
      <c r="M33" s="15">
        <v>75.83</v>
      </c>
      <c r="N33" s="15">
        <v>9</v>
      </c>
      <c r="O33" s="15">
        <v>0.49</v>
      </c>
    </row>
    <row r="34" spans="1:15" x14ac:dyDescent="0.25">
      <c r="A34" s="88"/>
      <c r="B34" s="19" t="s">
        <v>198</v>
      </c>
      <c r="C34" s="20">
        <v>61</v>
      </c>
      <c r="D34" s="21">
        <v>45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46</v>
      </c>
      <c r="C35" s="20" t="s">
        <v>199</v>
      </c>
      <c r="D35" s="21">
        <v>36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48</v>
      </c>
      <c r="C36" s="20">
        <v>5.7</v>
      </c>
      <c r="D36" s="21">
        <v>4.5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94</v>
      </c>
      <c r="C37" s="20">
        <v>3.6</v>
      </c>
      <c r="D37" s="21">
        <v>3.6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9"/>
      <c r="B38" s="19" t="s">
        <v>27</v>
      </c>
      <c r="C38" s="20">
        <v>0.1</v>
      </c>
      <c r="D38" s="21">
        <v>0.1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90" t="s">
        <v>100</v>
      </c>
      <c r="B39" s="18" t="s">
        <v>166</v>
      </c>
      <c r="C39" s="84">
        <v>200</v>
      </c>
      <c r="D39" s="86"/>
      <c r="E39" s="15">
        <v>4.08</v>
      </c>
      <c r="F39" s="15">
        <v>6.4</v>
      </c>
      <c r="G39" s="15">
        <v>27.26</v>
      </c>
      <c r="H39" s="15">
        <v>183</v>
      </c>
      <c r="I39" s="15">
        <v>0.18</v>
      </c>
      <c r="J39" s="15">
        <v>24.22</v>
      </c>
      <c r="K39" s="15">
        <v>34</v>
      </c>
      <c r="L39" s="15">
        <v>49.3</v>
      </c>
      <c r="M39" s="15">
        <v>115.46</v>
      </c>
      <c r="N39" s="15">
        <v>37</v>
      </c>
      <c r="O39" s="15">
        <v>1.34</v>
      </c>
    </row>
    <row r="40" spans="1:15" x14ac:dyDescent="0.25">
      <c r="A40" s="91"/>
      <c r="B40" s="19" t="s">
        <v>44</v>
      </c>
      <c r="C40" s="20" t="s">
        <v>220</v>
      </c>
      <c r="D40" s="21">
        <v>171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91"/>
      <c r="B41" s="19" t="s">
        <v>25</v>
      </c>
      <c r="C41" s="20">
        <v>30</v>
      </c>
      <c r="D41" s="21">
        <v>30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91"/>
      <c r="B42" s="19" t="s">
        <v>27</v>
      </c>
      <c r="C42" s="20">
        <v>0.2</v>
      </c>
      <c r="D42" s="21">
        <v>0.2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92"/>
      <c r="B43" s="19" t="s">
        <v>26</v>
      </c>
      <c r="C43" s="20">
        <v>7</v>
      </c>
      <c r="D43" s="21">
        <v>7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90" t="s">
        <v>200</v>
      </c>
      <c r="B44" s="18" t="s">
        <v>201</v>
      </c>
      <c r="C44" s="84">
        <v>200</v>
      </c>
      <c r="D44" s="86"/>
      <c r="E44" s="15">
        <v>0.2</v>
      </c>
      <c r="F44" s="15">
        <v>0.2</v>
      </c>
      <c r="G44" s="15">
        <v>22.3</v>
      </c>
      <c r="H44" s="15">
        <v>110</v>
      </c>
      <c r="I44" s="15">
        <v>0.02</v>
      </c>
      <c r="J44" s="15">
        <v>0</v>
      </c>
      <c r="K44" s="15">
        <v>0</v>
      </c>
      <c r="L44" s="15">
        <v>12</v>
      </c>
      <c r="M44" s="15">
        <v>2.4</v>
      </c>
      <c r="N44" s="15">
        <v>0</v>
      </c>
      <c r="O44" s="15">
        <v>0.8</v>
      </c>
    </row>
    <row r="45" spans="1:15" x14ac:dyDescent="0.25">
      <c r="A45" s="91"/>
      <c r="B45" s="19" t="s">
        <v>87</v>
      </c>
      <c r="C45" s="21">
        <v>45.4</v>
      </c>
      <c r="D45" s="20">
        <v>40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x14ac:dyDescent="0.25">
      <c r="A46" s="91"/>
      <c r="B46" s="19" t="s">
        <v>153</v>
      </c>
      <c r="C46" s="21">
        <v>172</v>
      </c>
      <c r="D46" s="20">
        <v>172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x14ac:dyDescent="0.25">
      <c r="A47" s="92"/>
      <c r="B47" s="19" t="s">
        <v>75</v>
      </c>
      <c r="C47" s="20">
        <v>24</v>
      </c>
      <c r="D47" s="21">
        <v>24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24" t="s">
        <v>31</v>
      </c>
      <c r="B48" s="18" t="s">
        <v>32</v>
      </c>
      <c r="C48" s="84">
        <v>50</v>
      </c>
      <c r="D48" s="86"/>
      <c r="E48" s="23">
        <v>3.8</v>
      </c>
      <c r="F48" s="15">
        <v>0.45</v>
      </c>
      <c r="G48" s="15">
        <v>24.9</v>
      </c>
      <c r="H48" s="15">
        <v>113.22</v>
      </c>
      <c r="I48" s="15">
        <v>0.08</v>
      </c>
      <c r="J48" s="15">
        <v>0</v>
      </c>
      <c r="K48" s="15">
        <v>0</v>
      </c>
      <c r="L48" s="15">
        <v>13.02</v>
      </c>
      <c r="M48" s="15">
        <v>41.5</v>
      </c>
      <c r="N48" s="15">
        <v>17.53</v>
      </c>
      <c r="O48" s="15">
        <v>0.8</v>
      </c>
    </row>
    <row r="49" spans="1:15" x14ac:dyDescent="0.25">
      <c r="A49" s="24" t="s">
        <v>63</v>
      </c>
      <c r="B49" s="18" t="s">
        <v>64</v>
      </c>
      <c r="C49" s="84">
        <v>50</v>
      </c>
      <c r="D49" s="86"/>
      <c r="E49" s="15">
        <v>2.75</v>
      </c>
      <c r="F49" s="15">
        <v>0.5</v>
      </c>
      <c r="G49" s="15">
        <v>17</v>
      </c>
      <c r="H49" s="15">
        <v>85</v>
      </c>
      <c r="I49" s="15">
        <v>0.09</v>
      </c>
      <c r="J49" s="15">
        <v>0</v>
      </c>
      <c r="K49" s="15">
        <v>0</v>
      </c>
      <c r="L49" s="15">
        <v>10.5</v>
      </c>
      <c r="M49" s="15">
        <v>87</v>
      </c>
      <c r="N49" s="15">
        <v>28.5</v>
      </c>
      <c r="O49" s="15">
        <v>1.8</v>
      </c>
    </row>
    <row r="50" spans="1:15" x14ac:dyDescent="0.25">
      <c r="A50" s="22"/>
      <c r="B50" s="18" t="s">
        <v>65</v>
      </c>
      <c r="C50" s="96"/>
      <c r="D50" s="78"/>
      <c r="E50" s="15">
        <f t="shared" ref="E50:O50" si="1">SUM(E22:E49)</f>
        <v>23.53</v>
      </c>
      <c r="F50" s="15">
        <f t="shared" si="1"/>
        <v>18.769999999999996</v>
      </c>
      <c r="G50" s="15">
        <f t="shared" si="1"/>
        <v>115.74000000000001</v>
      </c>
      <c r="H50" s="15">
        <f t="shared" si="1"/>
        <v>740.22</v>
      </c>
      <c r="I50" s="15">
        <f t="shared" si="1"/>
        <v>0.61499999999999999</v>
      </c>
      <c r="J50" s="15">
        <f t="shared" si="1"/>
        <v>39.17</v>
      </c>
      <c r="K50" s="15">
        <f t="shared" si="1"/>
        <v>37.380000000000003</v>
      </c>
      <c r="L50" s="15">
        <f t="shared" si="1"/>
        <v>162.02000000000001</v>
      </c>
      <c r="M50" s="15">
        <f t="shared" si="1"/>
        <v>432.9</v>
      </c>
      <c r="N50" s="15">
        <f t="shared" si="1"/>
        <v>141.17000000000002</v>
      </c>
      <c r="O50" s="15">
        <f t="shared" si="1"/>
        <v>8.18</v>
      </c>
    </row>
    <row r="51" spans="1:15" x14ac:dyDescent="0.25">
      <c r="A51" s="22"/>
      <c r="B51" s="17" t="s">
        <v>66</v>
      </c>
      <c r="C51" s="97"/>
      <c r="D51" s="79"/>
      <c r="E51" s="15">
        <f t="shared" ref="E51:O51" si="2">SUM(E20+E50)</f>
        <v>34.394000000000005</v>
      </c>
      <c r="F51" s="15">
        <f t="shared" si="2"/>
        <v>28.689999999999994</v>
      </c>
      <c r="G51" s="15">
        <f t="shared" si="2"/>
        <v>203.97500000000002</v>
      </c>
      <c r="H51" s="15">
        <f t="shared" si="2"/>
        <v>1218.223</v>
      </c>
      <c r="I51" s="15">
        <f t="shared" si="2"/>
        <v>0.95500000000000007</v>
      </c>
      <c r="J51" s="15">
        <f t="shared" si="2"/>
        <v>39.25</v>
      </c>
      <c r="K51" s="15">
        <f t="shared" si="2"/>
        <v>37.43</v>
      </c>
      <c r="L51" s="15">
        <f t="shared" si="2"/>
        <v>438.29399999999998</v>
      </c>
      <c r="M51" s="15">
        <f t="shared" si="2"/>
        <v>763.86500000000001</v>
      </c>
      <c r="N51" s="15">
        <f t="shared" si="2"/>
        <v>216.75</v>
      </c>
      <c r="O51" s="15">
        <f t="shared" si="2"/>
        <v>11.431999999999999</v>
      </c>
    </row>
    <row r="52" spans="1:15" x14ac:dyDescent="0.25">
      <c r="A52" s="84" t="s">
        <v>67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6"/>
    </row>
    <row r="53" spans="1:15" x14ac:dyDescent="0.25">
      <c r="A53" s="22"/>
      <c r="B53" s="18" t="s">
        <v>125</v>
      </c>
      <c r="C53" s="84">
        <v>200</v>
      </c>
      <c r="D53" s="86"/>
      <c r="E53" s="15">
        <v>0.8</v>
      </c>
      <c r="F53" s="15">
        <v>0.3</v>
      </c>
      <c r="G53" s="15">
        <v>2.86</v>
      </c>
      <c r="H53" s="15">
        <v>18</v>
      </c>
      <c r="I53" s="15">
        <v>0.01</v>
      </c>
      <c r="J53" s="15">
        <v>0.03</v>
      </c>
      <c r="K53" s="15">
        <v>0.1</v>
      </c>
      <c r="L53" s="15">
        <v>2</v>
      </c>
      <c r="M53" s="15">
        <v>22.4</v>
      </c>
      <c r="N53" s="15">
        <v>17.2</v>
      </c>
      <c r="O53" s="15">
        <v>0.02</v>
      </c>
    </row>
    <row r="54" spans="1:15" x14ac:dyDescent="0.25">
      <c r="A54" s="22"/>
      <c r="B54" s="18" t="s">
        <v>108</v>
      </c>
      <c r="C54" s="84">
        <v>10</v>
      </c>
      <c r="D54" s="86"/>
      <c r="E54" s="15">
        <v>0.39200000000000002</v>
      </c>
      <c r="F54" s="15">
        <v>3.06</v>
      </c>
      <c r="G54" s="15">
        <v>6.2519999999999998</v>
      </c>
      <c r="H54" s="15">
        <v>54.1</v>
      </c>
      <c r="I54" s="15"/>
      <c r="J54" s="15"/>
      <c r="K54" s="15"/>
      <c r="L54" s="15"/>
      <c r="M54" s="15"/>
      <c r="N54" s="15"/>
      <c r="O54" s="15"/>
    </row>
    <row r="55" spans="1:15" x14ac:dyDescent="0.25">
      <c r="A55" s="22"/>
      <c r="B55" s="18" t="s">
        <v>190</v>
      </c>
      <c r="C55" s="96"/>
      <c r="D55" s="78"/>
      <c r="E55" s="15">
        <f>SUM(E53:E54)</f>
        <v>1.1920000000000002</v>
      </c>
      <c r="F55" s="15">
        <f t="shared" ref="F55:O55" si="3">SUM(F53:F54)</f>
        <v>3.36</v>
      </c>
      <c r="G55" s="15">
        <f t="shared" si="3"/>
        <v>9.1120000000000001</v>
      </c>
      <c r="H55" s="15">
        <f t="shared" si="3"/>
        <v>72.099999999999994</v>
      </c>
      <c r="I55" s="15">
        <f t="shared" si="3"/>
        <v>0.01</v>
      </c>
      <c r="J55" s="15">
        <f t="shared" si="3"/>
        <v>0.03</v>
      </c>
      <c r="K55" s="15">
        <f t="shared" si="3"/>
        <v>0.1</v>
      </c>
      <c r="L55" s="15">
        <f t="shared" si="3"/>
        <v>2</v>
      </c>
      <c r="M55" s="15">
        <f t="shared" si="3"/>
        <v>22.4</v>
      </c>
      <c r="N55" s="15">
        <f t="shared" si="3"/>
        <v>17.2</v>
      </c>
      <c r="O55" s="15">
        <f t="shared" si="3"/>
        <v>0.02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SUM(E20,E50,E55)</f>
        <v>35.586000000000006</v>
      </c>
      <c r="F56" s="15">
        <f t="shared" si="4"/>
        <v>32.049999999999997</v>
      </c>
      <c r="G56" s="15">
        <f t="shared" si="4"/>
        <v>213.08700000000002</v>
      </c>
      <c r="H56" s="15">
        <f t="shared" si="4"/>
        <v>1290.3229999999999</v>
      </c>
      <c r="I56" s="15">
        <f t="shared" si="4"/>
        <v>0.96500000000000008</v>
      </c>
      <c r="J56" s="15">
        <f t="shared" si="4"/>
        <v>39.28</v>
      </c>
      <c r="K56" s="15">
        <f t="shared" si="4"/>
        <v>37.53</v>
      </c>
      <c r="L56" s="15">
        <f t="shared" si="4"/>
        <v>440.29399999999998</v>
      </c>
      <c r="M56" s="15">
        <f t="shared" si="4"/>
        <v>786.26499999999999</v>
      </c>
      <c r="N56" s="15">
        <f t="shared" si="4"/>
        <v>233.95</v>
      </c>
      <c r="O56" s="15">
        <f t="shared" si="4"/>
        <v>11.451999999999998</v>
      </c>
    </row>
  </sheetData>
  <mergeCells count="33">
    <mergeCell ref="C54:D54"/>
    <mergeCell ref="C55:D56"/>
    <mergeCell ref="A44:A47"/>
    <mergeCell ref="C44:D44"/>
    <mergeCell ref="C48:D48"/>
    <mergeCell ref="C49:D49"/>
    <mergeCell ref="C50:D51"/>
    <mergeCell ref="A52:O52"/>
    <mergeCell ref="A33:A38"/>
    <mergeCell ref="C33:D33"/>
    <mergeCell ref="A39:A43"/>
    <mergeCell ref="C39:D39"/>
    <mergeCell ref="C53:D53"/>
    <mergeCell ref="C19:D19"/>
    <mergeCell ref="A21:O21"/>
    <mergeCell ref="A22:A24"/>
    <mergeCell ref="C22:D22"/>
    <mergeCell ref="A25:A32"/>
    <mergeCell ref="C25:D25"/>
    <mergeCell ref="L4:O4"/>
    <mergeCell ref="A6:O6"/>
    <mergeCell ref="A7:A11"/>
    <mergeCell ref="C7:D7"/>
    <mergeCell ref="A15:A18"/>
    <mergeCell ref="C15:D15"/>
    <mergeCell ref="A4:A5"/>
    <mergeCell ref="B4:B5"/>
    <mergeCell ref="C4:D4"/>
    <mergeCell ref="E4:G4"/>
    <mergeCell ref="H4:H5"/>
    <mergeCell ref="I4:K4"/>
    <mergeCell ref="A12:A14"/>
    <mergeCell ref="C12:D12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Sergey</cp:lastModifiedBy>
  <cp:lastPrinted>2025-03-11T07:48:41Z</cp:lastPrinted>
  <dcterms:created xsi:type="dcterms:W3CDTF">2023-08-31T19:02:54Z</dcterms:created>
  <dcterms:modified xsi:type="dcterms:W3CDTF">2025-04-01T21:11:01Z</dcterms:modified>
</cp:coreProperties>
</file>